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2023554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2023554.json" TargetMode="External" Id="rId1"/><Relationship Type="http://schemas.openxmlformats.org/officeDocument/2006/relationships/hyperlink" Target="https://www.sec.gov/Archives/edgar/data/2023554/000162828026029401/sndk-20260403.htm" TargetMode="External" Id="rId2"/><Relationship Type="http://schemas.openxmlformats.org/officeDocument/2006/relationships/hyperlink" Target="https://www.sec.gov/Archives/edgar/data/2023554/000202355425000034/sndk-20250627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</cols>
  <sheetData>
    <row r="1" ht="22" customHeight="1">
      <c r="A1" s="1" t="inlineStr">
        <is>
          <t>Sandisk (SNDK) | 5-Year Quarterly Income Statement</t>
        </is>
      </c>
    </row>
    <row r="2" ht="34" customHeight="1">
      <c r="A2" s="2" t="inlineStr">
        <is>
          <t>Source: SEC companyfacts and Sandisk filings through FY2026 Q3 (quarter ended April 3, 2026; filed May 1, 2026). USD millions.</t>
        </is>
      </c>
    </row>
    <row r="4">
      <c r="A4" s="3" t="inlineStr">
        <is>
          <t>Line Item</t>
        </is>
      </c>
      <c r="B4" s="3" t="inlineStr">
        <is>
          <t>FY2025 Q2</t>
        </is>
      </c>
      <c r="C4" s="3" t="inlineStr">
        <is>
          <t>FY2025 Q3</t>
        </is>
      </c>
      <c r="D4" s="3" t="inlineStr">
        <is>
          <t>FY2025 Q4</t>
        </is>
      </c>
      <c r="E4" s="3" t="inlineStr">
        <is>
          <t>FY2026 Q1</t>
        </is>
      </c>
      <c r="F4" s="3" t="inlineStr">
        <is>
          <t>FY2026 Q2</t>
        </is>
      </c>
      <c r="G4" s="3" t="inlineStr">
        <is>
          <t>FY2026 Q3</t>
        </is>
      </c>
    </row>
    <row r="5">
      <c r="A5" s="4" t="inlineStr">
        <is>
          <t>Quarter End</t>
        </is>
      </c>
      <c r="B5" s="5" t="n">
        <v>45653</v>
      </c>
      <c r="C5" s="5" t="n">
        <v>45744</v>
      </c>
      <c r="D5" s="5" t="n">
        <v>45835</v>
      </c>
      <c r="E5" s="5" t="n">
        <v>45933</v>
      </c>
      <c r="F5" s="5" t="n">
        <v>46024</v>
      </c>
      <c r="G5" s="5" t="n">
        <v>46115</v>
      </c>
    </row>
    <row r="7">
      <c r="A7" s="6" t="inlineStr">
        <is>
          <t>Revenue</t>
        </is>
      </c>
      <c r="B7" s="7" t="n">
        <v>1876000000</v>
      </c>
      <c r="C7" s="7" t="n">
        <v>1695000000</v>
      </c>
      <c r="D7" s="7" t="n">
        <v>3784000000</v>
      </c>
      <c r="E7" s="7" t="n">
        <v>2308000000</v>
      </c>
      <c r="F7" s="7" t="n">
        <v>3025000000</v>
      </c>
      <c r="G7" s="7" t="n">
        <v>5950000000</v>
      </c>
    </row>
    <row r="8">
      <c r="A8" s="8" t="inlineStr">
        <is>
          <t>Cost of revenue</t>
        </is>
      </c>
      <c r="B8" s="9" t="n">
        <v>1270000000</v>
      </c>
      <c r="C8" s="9" t="n">
        <v>1313000000</v>
      </c>
      <c r="D8" s="9" t="n">
        <v>2560000000</v>
      </c>
      <c r="E8" s="9" t="n">
        <v>1621000000</v>
      </c>
      <c r="F8" s="9" t="n">
        <v>1484000000</v>
      </c>
      <c r="G8" s="9" t="n">
        <v>1288000000</v>
      </c>
    </row>
    <row r="9">
      <c r="A9" s="6" t="inlineStr">
        <is>
          <t>Gross profit</t>
        </is>
      </c>
      <c r="B9" s="7" t="n">
        <v>606000000</v>
      </c>
      <c r="C9" s="7" t="n">
        <v>382000000</v>
      </c>
      <c r="D9" s="7" t="n">
        <v>1224000000</v>
      </c>
      <c r="E9" s="7" t="n">
        <v>687000000</v>
      </c>
      <c r="F9" s="7" t="n">
        <v>1541000000</v>
      </c>
      <c r="G9" s="7" t="n">
        <v>4662000000</v>
      </c>
    </row>
    <row r="10">
      <c r="A10" s="8" t="inlineStr">
        <is>
          <t>Research and development</t>
        </is>
      </c>
      <c r="B10" s="9" t="n">
        <v>279000000</v>
      </c>
      <c r="C10" s="9" t="n">
        <v>285000000</v>
      </c>
      <c r="D10" s="9" t="n">
        <v>568000000</v>
      </c>
      <c r="E10" s="9" t="n">
        <v>316000000</v>
      </c>
      <c r="F10" s="9" t="n">
        <v>327000000</v>
      </c>
      <c r="G10" s="9" t="n">
        <v>337000000</v>
      </c>
    </row>
    <row r="11">
      <c r="A11" s="8" t="inlineStr">
        <is>
          <t>Selling, general and administrative</t>
        </is>
      </c>
      <c r="B11" s="9" t="n">
        <v>142000000</v>
      </c>
      <c r="C11" s="9" t="n">
        <v>139000000</v>
      </c>
      <c r="D11" s="9" t="n">
        <v>292000000</v>
      </c>
      <c r="E11" s="9" t="n">
        <v>179000000</v>
      </c>
      <c r="F11" s="9" t="n">
        <v>139000000</v>
      </c>
      <c r="G11" s="9" t="n">
        <v>161000000</v>
      </c>
    </row>
    <row r="12">
      <c r="A12" s="8" t="inlineStr">
        <is>
          <t>Other operating expense (income), net</t>
        </is>
      </c>
      <c r="B12" s="9" t="n">
        <v>-10000000</v>
      </c>
      <c r="C12" s="9" t="n">
        <v>1839000000</v>
      </c>
      <c r="D12" s="9" t="n">
        <v>55000000</v>
      </c>
      <c r="E12" s="9" t="n">
        <v>16000000</v>
      </c>
      <c r="F12" s="9" t="n">
        <v>10000000</v>
      </c>
      <c r="G12" s="9" t="n">
        <v>53000000</v>
      </c>
    </row>
    <row r="13">
      <c r="A13" s="8" t="inlineStr">
        <is>
          <t>Total operating expenses</t>
        </is>
      </c>
      <c r="B13" s="9" t="n">
        <v>411000000</v>
      </c>
      <c r="C13" s="9" t="n">
        <v>2263000000</v>
      </c>
      <c r="D13" s="9" t="n">
        <v>915000000</v>
      </c>
      <c r="E13" s="9" t="n">
        <v>511000000</v>
      </c>
      <c r="F13" s="9" t="n">
        <v>476000000</v>
      </c>
      <c r="G13" s="9" t="n">
        <v>551000000</v>
      </c>
    </row>
    <row r="14">
      <c r="A14" s="6" t="inlineStr">
        <is>
          <t>Operating income</t>
        </is>
      </c>
      <c r="B14" s="7" t="n">
        <v>195000000</v>
      </c>
      <c r="C14" s="7" t="n">
        <v>-1881000000</v>
      </c>
      <c r="D14" s="7" t="n">
        <v>309000000</v>
      </c>
      <c r="E14" s="7" t="n">
        <v>176000000</v>
      </c>
      <c r="F14" s="7" t="n">
        <v>1065000000</v>
      </c>
      <c r="G14" s="7" t="n">
        <v>4111000000</v>
      </c>
    </row>
    <row r="15">
      <c r="A15" s="8" t="inlineStr">
        <is>
          <t>Other non-operating expense (income), net</t>
        </is>
      </c>
      <c r="B15" s="9" t="n">
        <v>-22000000</v>
      </c>
      <c r="C15" s="9" t="n">
        <v>-20000000</v>
      </c>
      <c r="D15" s="9" t="n">
        <v>-1788000000</v>
      </c>
      <c r="E15" s="9" t="n">
        <v>-52000000</v>
      </c>
      <c r="F15" s="9" t="n">
        <v>-128000000</v>
      </c>
      <c r="G15" s="9" t="n">
        <v>-4000000</v>
      </c>
    </row>
    <row r="16">
      <c r="A16" s="6" t="inlineStr">
        <is>
          <t>Pretax income</t>
        </is>
      </c>
      <c r="B16" s="7" t="n">
        <v>173000000</v>
      </c>
      <c r="C16" s="7" t="n">
        <v>-1901000000</v>
      </c>
      <c r="D16" s="7" t="n">
        <v>-1479000000</v>
      </c>
      <c r="E16" s="7" t="n">
        <v>124000000</v>
      </c>
      <c r="F16" s="7" t="n">
        <v>937000000</v>
      </c>
      <c r="G16" s="7" t="n">
        <v>4107000000</v>
      </c>
    </row>
    <row r="17">
      <c r="A17" s="8" t="inlineStr">
        <is>
          <t>Income tax expense</t>
        </is>
      </c>
      <c r="B17" s="9" t="n">
        <v>69000000</v>
      </c>
      <c r="C17" s="9" t="n">
        <v>32000000</v>
      </c>
      <c r="D17" s="9" t="n">
        <v>162000000</v>
      </c>
      <c r="E17" s="9" t="n">
        <v>12000000</v>
      </c>
      <c r="F17" s="9" t="n">
        <v>134000000</v>
      </c>
      <c r="G17" s="9" t="n">
        <v>492000000</v>
      </c>
    </row>
    <row r="18">
      <c r="A18" s="6" t="inlineStr">
        <is>
          <t>Net income</t>
        </is>
      </c>
      <c r="B18" s="7" t="n">
        <v>104000000</v>
      </c>
      <c r="C18" s="7" t="n">
        <v>-1933000000</v>
      </c>
      <c r="D18" s="7" t="n">
        <v>188000000</v>
      </c>
      <c r="E18" s="7" t="n">
        <v>112000000</v>
      </c>
      <c r="F18" s="7" t="n">
        <v>803000000</v>
      </c>
      <c r="G18" s="7" t="n">
        <v>3615000000</v>
      </c>
    </row>
    <row r="19">
      <c r="A19" s="8" t="inlineStr">
        <is>
          <t>CapEx</t>
        </is>
      </c>
      <c r="B19" s="10" t="n"/>
      <c r="C19" s="9" t="n">
        <v>44000000</v>
      </c>
      <c r="D19" s="9" t="n">
        <v>160000000</v>
      </c>
      <c r="E19" s="9" t="n">
        <v>50000000</v>
      </c>
      <c r="F19" s="9" t="n">
        <v>39000000</v>
      </c>
      <c r="G19" s="9" t="n">
        <v>45000000</v>
      </c>
    </row>
    <row r="20">
      <c r="A20" s="8" t="inlineStr">
        <is>
          <t>Gross margin</t>
        </is>
      </c>
      <c r="B20" s="11">
        <f>IFERROR(B9/B7,0)</f>
        <v/>
      </c>
      <c r="C20" s="11">
        <f>IFERROR(C9/C7,0)</f>
        <v/>
      </c>
      <c r="D20" s="11">
        <f>IFERROR(D9/D7,0)</f>
        <v/>
      </c>
      <c r="E20" s="11">
        <f>IFERROR(E9/E7,0)</f>
        <v/>
      </c>
      <c r="F20" s="11">
        <f>IFERROR(F9/F7,0)</f>
        <v/>
      </c>
      <c r="G20" s="11">
        <f>IFERROR(G9/G7,0)</f>
        <v/>
      </c>
    </row>
    <row r="21">
      <c r="A21" s="8" t="inlineStr">
        <is>
          <t>Operating margin</t>
        </is>
      </c>
      <c r="B21" s="11">
        <f>IFERROR(B14/B7,0)</f>
        <v/>
      </c>
      <c r="C21" s="11">
        <f>IFERROR(C14/C7,0)</f>
        <v/>
      </c>
      <c r="D21" s="11">
        <f>IFERROR(D14/D7,0)</f>
        <v/>
      </c>
      <c r="E21" s="11">
        <f>IFERROR(E14/E7,0)</f>
        <v/>
      </c>
      <c r="F21" s="11">
        <f>IFERROR(F14/F7,0)</f>
        <v/>
      </c>
      <c r="G21" s="11">
        <f>IFERROR(G14/G7,0)</f>
        <v/>
      </c>
    </row>
    <row r="22">
      <c r="A22" s="8" t="inlineStr">
        <is>
          <t>Net margin</t>
        </is>
      </c>
      <c r="B22" s="11">
        <f>IFERROR(B18/B7,0)</f>
        <v/>
      </c>
      <c r="C22" s="11">
        <f>IFERROR(C18/C7,0)</f>
        <v/>
      </c>
      <c r="D22" s="11">
        <f>IFERROR(D18/D7,0)</f>
        <v/>
      </c>
      <c r="E22" s="11">
        <f>IFERROR(E18/E7,0)</f>
        <v/>
      </c>
      <c r="F22" s="11">
        <f>IFERROR(F18/F7,0)</f>
        <v/>
      </c>
      <c r="G22" s="11">
        <f>IFERROR(G18/G7,0)</f>
        <v/>
      </c>
    </row>
  </sheetData>
  <mergeCells count="2">
    <mergeCell ref="A2:G2"/>
    <mergeCell ref="A1:G1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</cols>
  <sheetData>
    <row r="1" ht="22" customHeight="1">
      <c r="A1" s="1" t="inlineStr">
        <is>
          <t>Sandisk (SNDK) | 5-Year Quarterly Balance Sheet</t>
        </is>
      </c>
    </row>
    <row r="2" ht="34" customHeight="1">
      <c r="A2" s="2" t="inlineStr">
        <is>
          <t>Source: SEC companyfacts and Sandisk filings through FY2026 Q3. USD millions.</t>
        </is>
      </c>
    </row>
    <row r="4">
      <c r="A4" s="3" t="inlineStr">
        <is>
          <t>Line Item</t>
        </is>
      </c>
      <c r="B4" s="3" t="inlineStr">
        <is>
          <t>FY2025 Q2</t>
        </is>
      </c>
      <c r="C4" s="3" t="inlineStr">
        <is>
          <t>FY2025 Q3</t>
        </is>
      </c>
      <c r="D4" s="3" t="inlineStr">
        <is>
          <t>FY2025 Q4</t>
        </is>
      </c>
      <c r="E4" s="3" t="inlineStr">
        <is>
          <t>FY2026 Q1</t>
        </is>
      </c>
      <c r="F4" s="3" t="inlineStr">
        <is>
          <t>FY2026 Q2</t>
        </is>
      </c>
      <c r="G4" s="3" t="inlineStr">
        <is>
          <t>FY2026 Q3</t>
        </is>
      </c>
    </row>
    <row r="5">
      <c r="A5" s="4" t="inlineStr">
        <is>
          <t>Quarter End</t>
        </is>
      </c>
      <c r="B5" s="5" t="n">
        <v>45653</v>
      </c>
      <c r="C5" s="5" t="n">
        <v>45744</v>
      </c>
      <c r="D5" s="5" t="n">
        <v>45835</v>
      </c>
      <c r="E5" s="5" t="n">
        <v>45933</v>
      </c>
      <c r="F5" s="5" t="n">
        <v>46024</v>
      </c>
      <c r="G5" s="5" t="n">
        <v>46115</v>
      </c>
    </row>
    <row r="7">
      <c r="A7" s="8" t="inlineStr">
        <is>
          <t>Cash &amp; equivalents</t>
        </is>
      </c>
      <c r="B7" s="9" t="n">
        <v>804000000</v>
      </c>
      <c r="C7" s="9" t="n">
        <v>1507000000</v>
      </c>
      <c r="D7" s="9" t="n">
        <v>1481000000</v>
      </c>
      <c r="E7" s="9" t="n">
        <v>1442000000</v>
      </c>
      <c r="F7" s="9" t="n">
        <v>1539000000</v>
      </c>
      <c r="G7" s="9" t="n">
        <v>3735000000</v>
      </c>
    </row>
    <row r="8">
      <c r="A8" s="8" t="inlineStr">
        <is>
          <t>Accounts receivable</t>
        </is>
      </c>
      <c r="B8" s="9" t="n">
        <v>904000000</v>
      </c>
      <c r="C8" s="9" t="n">
        <v>979000000</v>
      </c>
      <c r="D8" s="9" t="n">
        <v>1068000000</v>
      </c>
      <c r="E8" s="9" t="n">
        <v>1193000000</v>
      </c>
      <c r="F8" s="9" t="n">
        <v>1239000000</v>
      </c>
      <c r="G8" s="9" t="n">
        <v>2726000000</v>
      </c>
    </row>
    <row r="9">
      <c r="A9" s="8" t="inlineStr">
        <is>
          <t>Inventory</t>
        </is>
      </c>
      <c r="B9" s="9" t="n">
        <v>2172000000</v>
      </c>
      <c r="C9" s="9" t="n">
        <v>2160000000</v>
      </c>
      <c r="D9" s="9" t="n">
        <v>2079000000</v>
      </c>
      <c r="E9" s="9" t="n">
        <v>1907000000</v>
      </c>
      <c r="F9" s="9" t="n">
        <v>1970000000</v>
      </c>
      <c r="G9" s="9" t="n">
        <v>2238000000</v>
      </c>
    </row>
    <row r="10">
      <c r="A10" s="8" t="inlineStr">
        <is>
          <t>Other current assets</t>
        </is>
      </c>
      <c r="B10" s="9" t="n">
        <v>568000000</v>
      </c>
      <c r="C10" s="9" t="n">
        <v>391000000</v>
      </c>
      <c r="D10" s="9" t="n">
        <v>392000000</v>
      </c>
      <c r="E10" s="9" t="n">
        <v>370000000</v>
      </c>
      <c r="F10" s="9" t="n">
        <v>357000000</v>
      </c>
      <c r="G10" s="9" t="n">
        <v>388000000</v>
      </c>
    </row>
    <row r="11">
      <c r="A11" s="6" t="inlineStr">
        <is>
          <t>Total current assets</t>
        </is>
      </c>
      <c r="B11" s="7" t="n">
        <v>4456000000</v>
      </c>
      <c r="C11" s="7" t="n">
        <v>5090000000</v>
      </c>
      <c r="D11" s="7" t="n">
        <v>5086000000</v>
      </c>
      <c r="E11" s="7" t="n">
        <v>4984000000</v>
      </c>
      <c r="F11" s="7" t="n">
        <v>5150000000</v>
      </c>
      <c r="G11" s="7" t="n">
        <v>9168000000</v>
      </c>
    </row>
    <row r="12">
      <c r="A12" s="8" t="inlineStr">
        <is>
          <t>PP&amp;E / finance lease ROU assets</t>
        </is>
      </c>
      <c r="B12" s="9" t="n">
        <v>579000000</v>
      </c>
      <c r="C12" s="9" t="n">
        <v>603000000</v>
      </c>
      <c r="D12" s="9" t="n">
        <v>619000000</v>
      </c>
      <c r="E12" s="9" t="n">
        <v>630000000</v>
      </c>
      <c r="F12" s="9" t="n">
        <v>631000000</v>
      </c>
      <c r="G12" s="9" t="n">
        <v>649000000</v>
      </c>
    </row>
    <row r="13">
      <c r="A13" s="8" t="inlineStr">
        <is>
          <t>Goodwill</t>
        </is>
      </c>
      <c r="B13" s="9" t="n">
        <v>6825000000</v>
      </c>
      <c r="C13" s="9" t="n">
        <v>4997000000</v>
      </c>
      <c r="D13" s="9" t="n">
        <v>4999000000</v>
      </c>
      <c r="E13" s="9" t="n">
        <v>4998000000</v>
      </c>
      <c r="F13" s="9" t="n">
        <v>4995000000</v>
      </c>
      <c r="G13" s="9" t="n">
        <v>4994000000</v>
      </c>
    </row>
    <row r="14">
      <c r="A14" s="8" t="inlineStr">
        <is>
          <t>Intangible assets</t>
        </is>
      </c>
      <c r="B14" s="10" t="n"/>
      <c r="C14" s="10" t="n"/>
      <c r="D14" s="10" t="n"/>
      <c r="E14" s="10" t="n"/>
      <c r="F14" s="10" t="n"/>
      <c r="G14" s="10" t="n"/>
    </row>
    <row r="15">
      <c r="A15" s="8" t="inlineStr">
        <is>
          <t>Other non-current assets</t>
        </is>
      </c>
      <c r="B15" s="9" t="n">
        <v>2374000000</v>
      </c>
      <c r="C15" s="9" t="n">
        <v>2270000000</v>
      </c>
      <c r="D15" s="9" t="n">
        <v>2281000000</v>
      </c>
      <c r="E15" s="9" t="n">
        <v>2137000000</v>
      </c>
      <c r="F15" s="9" t="n">
        <v>2222000000</v>
      </c>
      <c r="G15" s="9" t="n">
        <v>2264000000</v>
      </c>
    </row>
    <row r="16">
      <c r="A16" s="6" t="inlineStr">
        <is>
          <t>Total assets</t>
        </is>
      </c>
      <c r="B16" s="7" t="n">
        <v>14234000000</v>
      </c>
      <c r="C16" s="7" t="n">
        <v>12960000000</v>
      </c>
      <c r="D16" s="7" t="n">
        <v>12985000000</v>
      </c>
      <c r="E16" s="7" t="n">
        <v>12749000000</v>
      </c>
      <c r="F16" s="7" t="n">
        <v>12998000000</v>
      </c>
      <c r="G16" s="7" t="n">
        <v>17075000000</v>
      </c>
    </row>
    <row r="17">
      <c r="A17" s="8" t="n"/>
      <c r="B17" s="10" t="n"/>
      <c r="C17" s="10" t="n"/>
      <c r="D17" s="10" t="n"/>
      <c r="E17" s="10" t="n"/>
      <c r="F17" s="10" t="n"/>
      <c r="G17" s="10" t="n"/>
    </row>
    <row r="18">
      <c r="A18" s="8" t="inlineStr">
        <is>
          <t>Accounts payable &amp; accrued liabilities</t>
        </is>
      </c>
      <c r="B18" s="9" t="n">
        <v>438000000</v>
      </c>
      <c r="C18" s="9" t="n">
        <v>446000000</v>
      </c>
      <c r="D18" s="9" t="n">
        <v>400000000</v>
      </c>
      <c r="E18" s="9" t="n">
        <v>382000000</v>
      </c>
      <c r="F18" s="9" t="n">
        <v>393000000</v>
      </c>
      <c r="G18" s="9" t="n">
        <v>383000000</v>
      </c>
    </row>
    <row r="19">
      <c r="A19" s="8" t="inlineStr">
        <is>
          <t>Other current liabilities</t>
        </is>
      </c>
      <c r="B19" s="10">
        <f>B20-B18</f>
        <v/>
      </c>
      <c r="C19" s="10">
        <f>C20-C18</f>
        <v/>
      </c>
      <c r="D19" s="10">
        <f>D20-D18</f>
        <v/>
      </c>
      <c r="E19" s="10">
        <f>E20-E18</f>
        <v/>
      </c>
      <c r="F19" s="10">
        <f>F20-F18</f>
        <v/>
      </c>
      <c r="G19" s="10">
        <f>G20-G18</f>
        <v/>
      </c>
    </row>
    <row r="20">
      <c r="A20" s="8" t="inlineStr">
        <is>
          <t>Total current liabilities</t>
        </is>
      </c>
      <c r="B20" s="9" t="n">
        <v>1873000000</v>
      </c>
      <c r="C20" s="9" t="n">
        <v>1375000000</v>
      </c>
      <c r="D20" s="9" t="n">
        <v>1427000000</v>
      </c>
      <c r="E20" s="9" t="n">
        <v>1516000000</v>
      </c>
      <c r="F20" s="9" t="n">
        <v>1654000000</v>
      </c>
      <c r="G20" s="9" t="n">
        <v>1917000000</v>
      </c>
    </row>
    <row r="21">
      <c r="A21" s="8" t="inlineStr">
        <is>
          <t>Debt &amp; capital lease obligations</t>
        </is>
      </c>
      <c r="B21" s="10" t="n"/>
      <c r="C21" s="9" t="n">
        <v>1967000000</v>
      </c>
      <c r="D21" s="9" t="n">
        <v>1869000000</v>
      </c>
      <c r="E21" s="9" t="n">
        <v>1371000000</v>
      </c>
      <c r="F21" s="9" t="n">
        <v>623000000</v>
      </c>
      <c r="G21" s="9" t="n">
        <v>0</v>
      </c>
    </row>
    <row r="22">
      <c r="A22" s="8" t="inlineStr">
        <is>
          <t>Other non-current liabilities</t>
        </is>
      </c>
      <c r="B22" s="10" t="n"/>
      <c r="C22" s="9" t="n">
        <v>457000000</v>
      </c>
      <c r="D22" s="9" t="n">
        <v>473000000</v>
      </c>
      <c r="E22" s="9" t="n">
        <v>481000000</v>
      </c>
      <c r="F22" s="9" t="n">
        <v>508000000</v>
      </c>
      <c r="G22" s="9" t="n">
        <v>1381000000</v>
      </c>
    </row>
    <row r="23">
      <c r="A23" s="6" t="inlineStr">
        <is>
          <t>Total liabilities</t>
        </is>
      </c>
      <c r="B23" s="7" t="n">
        <v>2233000000</v>
      </c>
      <c r="C23" s="7" t="n">
        <v>3799000000</v>
      </c>
      <c r="D23" s="7" t="n">
        <v>3769000000</v>
      </c>
      <c r="E23" s="7" t="n">
        <v>3368000000</v>
      </c>
      <c r="F23" s="7" t="n">
        <v>2785000000</v>
      </c>
      <c r="G23" s="7" t="n">
        <v>3298000000</v>
      </c>
    </row>
    <row r="24">
      <c r="A24" s="6" t="inlineStr">
        <is>
          <t>Stockholders’ equity</t>
        </is>
      </c>
      <c r="B24" s="7" t="n">
        <v>12001000000</v>
      </c>
      <c r="C24" s="7" t="n">
        <v>9161000000</v>
      </c>
      <c r="D24" s="7" t="n">
        <v>9216000000</v>
      </c>
      <c r="E24" s="7" t="n">
        <v>9381000000</v>
      </c>
      <c r="F24" s="7" t="n">
        <v>10213000000</v>
      </c>
      <c r="G24" s="7" t="n">
        <v>13777000000</v>
      </c>
    </row>
    <row r="25">
      <c r="A25" s="8" t="inlineStr">
        <is>
          <t>Total liabilities + equity</t>
        </is>
      </c>
      <c r="B25" s="10">
        <f>B23+B24</f>
        <v/>
      </c>
      <c r="C25" s="10">
        <f>C23+C24</f>
        <v/>
      </c>
      <c r="D25" s="10">
        <f>D23+D24</f>
        <v/>
      </c>
      <c r="E25" s="10">
        <f>E23+E24</f>
        <v/>
      </c>
      <c r="F25" s="10">
        <f>F23+F24</f>
        <v/>
      </c>
      <c r="G25" s="10">
        <f>G23+G24</f>
        <v/>
      </c>
    </row>
    <row r="26">
      <c r="A26" s="8" t="inlineStr">
        <is>
          <t>Balance check</t>
        </is>
      </c>
      <c r="B26" s="10">
        <f>B25-B16</f>
        <v/>
      </c>
      <c r="C26" s="10">
        <f>C25-C16</f>
        <v/>
      </c>
      <c r="D26" s="10">
        <f>D25-D16</f>
        <v/>
      </c>
      <c r="E26" s="10">
        <f>E25-E16</f>
        <v/>
      </c>
      <c r="F26" s="10">
        <f>F25-F16</f>
        <v/>
      </c>
      <c r="G26" s="10">
        <f>G25-G16</f>
        <v/>
      </c>
    </row>
  </sheetData>
  <mergeCells count="2">
    <mergeCell ref="A2:G2"/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Sandisk (SNDK)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2" t="inlineStr">
        <is>
          <t>Base Quarter</t>
        </is>
      </c>
      <c r="B4" s="12" t="inlineStr">
        <is>
          <t>FY2026 Q3 | Apr 03, 2026</t>
        </is>
      </c>
      <c r="C4" s="12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3">
        <f>SUM('Income Statement'!D7:G7)</f>
        <v/>
      </c>
      <c r="C5" s="8" t="inlineStr">
        <is>
          <t>Revenue growth</t>
        </is>
      </c>
      <c r="D5" s="14" t="n">
        <v>0.12</v>
      </c>
      <c r="E5" s="14" t="n">
        <v>0.1</v>
      </c>
      <c r="F5" s="14" t="n">
        <v>0.08</v>
      </c>
      <c r="G5" s="14" t="n">
        <v>0.06</v>
      </c>
      <c r="H5" s="14" t="n">
        <v>0.05</v>
      </c>
    </row>
    <row r="6">
      <c r="A6" s="8" t="inlineStr">
        <is>
          <t>TTM EBIT</t>
        </is>
      </c>
      <c r="B6" s="13">
        <f>SUM('Income Statement'!D14:G14)</f>
        <v/>
      </c>
      <c r="C6" s="8" t="inlineStr">
        <is>
          <t>EBIT margin</t>
        </is>
      </c>
      <c r="D6" s="14" t="n">
        <v>0.3757</v>
      </c>
      <c r="E6" s="14" t="n">
        <v>0.3757</v>
      </c>
      <c r="F6" s="14" t="n">
        <v>0.3757</v>
      </c>
      <c r="G6" s="14" t="n">
        <v>0.3757</v>
      </c>
      <c r="H6" s="14" t="n">
        <v>0.3757</v>
      </c>
    </row>
    <row r="7">
      <c r="A7" s="8" t="inlineStr">
        <is>
          <t>TTM EBIT Margin</t>
        </is>
      </c>
      <c r="B7" s="13">
        <f>IFERROR(B6/B5,0)</f>
        <v/>
      </c>
      <c r="C7" s="8" t="inlineStr">
        <is>
          <t>D&amp;A margin</t>
        </is>
      </c>
      <c r="D7" s="14" t="n">
        <v>0.03</v>
      </c>
      <c r="E7" s="14" t="n">
        <v>0.0375</v>
      </c>
      <c r="F7" s="14" t="n">
        <v>0.045</v>
      </c>
      <c r="G7" s="14" t="n">
        <v>0.0525</v>
      </c>
      <c r="H7" s="14" t="n">
        <v>0.06</v>
      </c>
    </row>
    <row r="8">
      <c r="A8" s="8" t="inlineStr">
        <is>
          <t>Base Net Working Capital</t>
        </is>
      </c>
      <c r="B8" s="13">
        <f>'Balance Sheet'!G8+'Balance Sheet'!G9+'Balance Sheet'!G10-'Balance Sheet'!G20</f>
        <v/>
      </c>
      <c r="C8" s="8" t="inlineStr">
        <is>
          <t>CapEx margin</t>
        </is>
      </c>
      <c r="D8" s="14" t="n">
        <v>0.0495</v>
      </c>
      <c r="E8" s="14" t="n">
        <v>0.0571</v>
      </c>
      <c r="F8" s="14" t="n">
        <v>0.0648</v>
      </c>
      <c r="G8" s="14" t="n">
        <v>0.07240000000000001</v>
      </c>
      <c r="H8" s="14" t="n">
        <v>0.08</v>
      </c>
    </row>
    <row r="9">
      <c r="A9" s="8" t="inlineStr">
        <is>
          <t>NWC % Revenue</t>
        </is>
      </c>
      <c r="B9" s="13">
        <f>IFERROR(B8/B5,0)</f>
        <v/>
      </c>
      <c r="C9" s="8" t="inlineStr">
        <is>
          <t>NWC % revenue</t>
        </is>
      </c>
      <c r="D9" s="14" t="n">
        <v>0.228</v>
      </c>
      <c r="E9" s="14" t="n">
        <v>0.228</v>
      </c>
      <c r="F9" s="14" t="n">
        <v>0.228</v>
      </c>
      <c r="G9" s="14" t="n">
        <v>0.228</v>
      </c>
      <c r="H9" s="14" t="n">
        <v>0.228</v>
      </c>
    </row>
    <row r="10">
      <c r="A10" s="8" t="inlineStr">
        <is>
          <t>TTM D&amp;A</t>
        </is>
      </c>
      <c r="B10" s="13" t="n">
        <v>0</v>
      </c>
      <c r="C10" s="8" t="inlineStr">
        <is>
          <t>Tax rate</t>
        </is>
      </c>
      <c r="D10" s="14" t="n">
        <v>0.2169</v>
      </c>
      <c r="E10" s="14" t="n">
        <v>0.2169</v>
      </c>
      <c r="F10" s="14" t="n">
        <v>0.2169</v>
      </c>
      <c r="G10" s="14" t="n">
        <v>0.2169</v>
      </c>
      <c r="H10" s="14" t="n">
        <v>0.2169</v>
      </c>
    </row>
    <row r="11">
      <c r="A11" s="8" t="inlineStr">
        <is>
          <t>D&amp;A Margin</t>
        </is>
      </c>
      <c r="B11" s="13">
        <f>IFERROR(B10/B5,0)</f>
        <v/>
      </c>
      <c r="C11" s="8" t="n"/>
      <c r="D11" s="10" t="n"/>
      <c r="E11" s="10" t="n"/>
      <c r="F11" s="10" t="n"/>
      <c r="G11" s="10" t="n"/>
      <c r="H11" s="10" t="n"/>
    </row>
    <row r="12">
      <c r="A12" s="8" t="inlineStr">
        <is>
          <t>TTM CapEx</t>
        </is>
      </c>
      <c r="B12" s="13" t="n">
        <v>294000000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3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3" t="n">
        <v>3735000000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3" t="n">
        <v>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3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5" t="n">
        <v>148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6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6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3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3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7">
        <f>SUM(D21:H21)+H24</f>
        <v/>
      </c>
      <c r="C22" s="8" t="n"/>
      <c r="D22" s="10" t="n"/>
      <c r="E22" s="10" t="n"/>
      <c r="F22" s="10" t="n"/>
      <c r="G22" s="10" t="n"/>
      <c r="H22" s="10" t="n"/>
    </row>
    <row r="23">
      <c r="A23" s="8" t="inlineStr">
        <is>
          <t>Equity Value</t>
        </is>
      </c>
      <c r="B23" s="17">
        <f>B22+B16</f>
        <v/>
      </c>
      <c r="C23" s="8" t="inlineStr">
        <is>
          <t>Terminal Value</t>
        </is>
      </c>
      <c r="D23" s="10" t="n"/>
      <c r="E23" s="10" t="n"/>
      <c r="F23" s="10" t="n"/>
      <c r="G23" s="10" t="n"/>
      <c r="H23" s="10">
        <f>H19*(1+$B$19)/($B$18-$B$19)</f>
        <v/>
      </c>
    </row>
    <row r="24">
      <c r="A24" s="8" t="inlineStr">
        <is>
          <t>Value / Share</t>
        </is>
      </c>
      <c r="B24" s="18">
        <f>B23/B17</f>
        <v/>
      </c>
      <c r="C24" s="8" t="inlineStr">
        <is>
          <t>PV of Terminal Value</t>
        </is>
      </c>
      <c r="D24" s="10" t="n"/>
      <c r="E24" s="10" t="n"/>
      <c r="F24" s="10" t="n"/>
      <c r="G24" s="10" t="n"/>
      <c r="H24" s="10">
        <f>H23*H20</f>
        <v/>
      </c>
    </row>
    <row r="25">
      <c r="A25" s="8" t="n"/>
      <c r="B25" s="8" t="n"/>
      <c r="C25" s="8" t="n"/>
      <c r="D25" s="10" t="n"/>
      <c r="E25" s="10" t="n"/>
      <c r="F25" s="10" t="n"/>
      <c r="G25" s="10" t="n"/>
      <c r="H25" s="10" t="n"/>
    </row>
    <row r="26">
      <c r="A26" s="8" t="n"/>
      <c r="B26" s="8" t="n"/>
      <c r="C26" s="8" t="n"/>
      <c r="D26" s="10" t="n"/>
      <c r="E26" s="10" t="n"/>
      <c r="F26" s="10" t="n"/>
      <c r="G26" s="10" t="n"/>
      <c r="H26" s="10" t="n"/>
    </row>
    <row r="27">
      <c r="A27" s="19" t="inlineStr">
        <is>
          <t>Sources</t>
        </is>
      </c>
      <c r="B27" s="8" t="n"/>
      <c r="C27" s="8" t="n"/>
      <c r="D27" s="10" t="n"/>
      <c r="E27" s="10" t="n"/>
      <c r="F27" s="10" t="n"/>
      <c r="G27" s="10" t="n"/>
      <c r="H27" s="10" t="n"/>
    </row>
    <row r="28">
      <c r="A28" s="8" t="inlineStr">
        <is>
          <t>SEC companyfacts JSON</t>
        </is>
      </c>
      <c r="B28" s="8" t="inlineStr">
        <is>
          <t>https://data.sec.gov/api/xbrl/companyfacts/CIK0002023554.json</t>
        </is>
      </c>
      <c r="C28" s="8" t="n"/>
      <c r="D28" s="10" t="n"/>
      <c r="E28" s="10" t="n"/>
      <c r="F28" s="10" t="n"/>
      <c r="G28" s="10" t="n"/>
      <c r="H28" s="10" t="n"/>
    </row>
    <row r="29">
      <c r="A29" s="8" t="inlineStr">
        <is>
          <t>Sandisk latest interim filing</t>
        </is>
      </c>
      <c r="B29" s="8" t="inlineStr">
        <is>
          <t>https://www.sec.gov/Archives/edgar/data/2023554/000162828026029401/sndk-20260403.htm</t>
        </is>
      </c>
      <c r="C29" s="8" t="n"/>
      <c r="D29" s="10" t="n"/>
      <c r="E29" s="10" t="n"/>
      <c r="F29" s="10" t="n"/>
      <c r="G29" s="10" t="n"/>
      <c r="H29" s="10" t="n"/>
    </row>
    <row r="30">
      <c r="A30" s="8" t="inlineStr">
        <is>
          <t>Sandisk latest annual filing</t>
        </is>
      </c>
      <c r="B30" s="8" t="inlineStr">
        <is>
          <t>https://www.sec.gov/Archives/edgar/data/2023554/000202355425000034/sndk-20250627.htm</t>
        </is>
      </c>
      <c r="C30" s="8" t="n"/>
      <c r="D30" s="10" t="n"/>
      <c r="E30" s="10" t="n"/>
      <c r="F30" s="10" t="n"/>
      <c r="G30" s="10" t="n"/>
      <c r="H30" s="10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2026-05-25T04:09:02Z</dcterms:created>
  <dcterms:modified xmlns:dcterms="http://purl.org/dc/terms/" xmlns:xsi="http://www.w3.org/2001/XMLSchema-instance" xsi:type="dcterms:W3CDTF">2026-05-25T04:09:02Z</dcterms:modified>
</cp:coreProperties>
</file>