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1373715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1373715.json" TargetMode="External" Id="rId1"/><Relationship Type="http://schemas.openxmlformats.org/officeDocument/2006/relationships/hyperlink" Target="https://www.sec.gov/Archives/edgar/data/1373715/000137371526000056/now-20260331.htm" TargetMode="External" Id="rId2"/><Relationship Type="http://schemas.openxmlformats.org/officeDocument/2006/relationships/hyperlink" Target="https://www.sec.gov/Archives/edgar/data/1373715/000137371526000007/now-20251231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ServiceNow (NOW) | 5-Year Quarterly Income Statement</t>
        </is>
      </c>
    </row>
    <row r="2" ht="34" customHeight="1">
      <c r="A2" s="2" t="inlineStr">
        <is>
          <t>Source: SEC companyfacts and ServiceNow filings through FY2026 Q1 (quarter ended March 31, 2026; filed April 23, 2026).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6" t="inlineStr">
        <is>
          <t>Revenue</t>
        </is>
      </c>
      <c r="B7" s="7" t="n">
        <v>1409000000</v>
      </c>
      <c r="C7" s="7" t="n">
        <v>1512000000</v>
      </c>
      <c r="D7" s="7" t="n">
        <v>1615000000</v>
      </c>
      <c r="E7" s="7" t="n">
        <v>1722000000</v>
      </c>
      <c r="F7" s="7" t="n">
        <v>1752000000</v>
      </c>
      <c r="G7" s="7" t="n">
        <v>1831000000</v>
      </c>
      <c r="H7" s="7" t="n">
        <v>1940000000</v>
      </c>
      <c r="I7" s="7" t="n">
        <v>2096000000</v>
      </c>
      <c r="J7" s="7" t="n">
        <v>2150000000</v>
      </c>
      <c r="K7" s="7" t="n">
        <v>2288000000</v>
      </c>
      <c r="L7" s="7" t="n">
        <v>2437000000</v>
      </c>
      <c r="M7" s="7" t="n">
        <v>2603000000</v>
      </c>
      <c r="N7" s="7" t="n">
        <v>2627000000</v>
      </c>
      <c r="O7" s="7" t="n">
        <v>2797000000</v>
      </c>
      <c r="P7" s="7" t="n">
        <v>2957000000</v>
      </c>
      <c r="Q7" s="7" t="n">
        <v>3088000000</v>
      </c>
      <c r="R7" s="7" t="n">
        <v>3215000000</v>
      </c>
      <c r="S7" s="7" t="n">
        <v>3407000000</v>
      </c>
      <c r="T7" s="7" t="n">
        <v>3568000000</v>
      </c>
      <c r="U7" s="7" t="n">
        <v>3770000000</v>
      </c>
    </row>
    <row r="8">
      <c r="A8" s="8" t="inlineStr">
        <is>
          <t>Cost of revenue</t>
        </is>
      </c>
      <c r="B8" s="9" t="n">
        <v>329000000</v>
      </c>
      <c r="C8" s="9" t="n">
        <v>350000000</v>
      </c>
      <c r="D8" s="9" t="n">
        <v>375000000</v>
      </c>
      <c r="E8" s="9" t="n">
        <v>369000000</v>
      </c>
      <c r="F8" s="9" t="n">
        <v>389000000</v>
      </c>
      <c r="G8" s="9" t="n">
        <v>400000000</v>
      </c>
      <c r="H8" s="9" t="n">
        <v>415000000</v>
      </c>
      <c r="I8" s="9" t="n">
        <v>438000000</v>
      </c>
      <c r="J8" s="9" t="n">
        <v>471000000</v>
      </c>
      <c r="K8" s="9" t="n">
        <v>496000000</v>
      </c>
      <c r="L8" s="9" t="n">
        <v>516000000</v>
      </c>
      <c r="M8" s="9" t="n">
        <v>520000000</v>
      </c>
      <c r="N8" s="9" t="n">
        <v>552000000</v>
      </c>
      <c r="O8" s="9" t="n">
        <v>584000000</v>
      </c>
      <c r="P8" s="9" t="n">
        <v>631000000</v>
      </c>
      <c r="Q8" s="9" t="n">
        <v>651000000</v>
      </c>
      <c r="R8" s="9" t="n">
        <v>724000000</v>
      </c>
      <c r="S8" s="9" t="n">
        <v>774000000</v>
      </c>
      <c r="T8" s="9" t="n">
        <v>834000000</v>
      </c>
      <c r="U8" s="9" t="n">
        <v>940000000</v>
      </c>
    </row>
    <row r="9">
      <c r="A9" s="6" t="inlineStr">
        <is>
          <t>Gross profit</t>
        </is>
      </c>
      <c r="B9" s="7" t="n">
        <v>1080000000</v>
      </c>
      <c r="C9" s="7" t="n">
        <v>1162000000</v>
      </c>
      <c r="D9" s="7" t="n">
        <v>1240000000</v>
      </c>
      <c r="E9" s="7" t="n">
        <v>1353000000</v>
      </c>
      <c r="F9" s="7" t="n">
        <v>1363000000</v>
      </c>
      <c r="G9" s="7" t="n">
        <v>1431000000</v>
      </c>
      <c r="H9" s="7" t="n">
        <v>1525000000</v>
      </c>
      <c r="I9" s="7" t="n">
        <v>1658000000</v>
      </c>
      <c r="J9" s="7" t="n">
        <v>1679000000</v>
      </c>
      <c r="K9" s="7" t="n">
        <v>1792000000</v>
      </c>
      <c r="L9" s="7" t="n">
        <v>1921000000</v>
      </c>
      <c r="M9" s="7" t="n">
        <v>2083000000</v>
      </c>
      <c r="N9" s="7" t="n">
        <v>2075000000</v>
      </c>
      <c r="O9" s="7" t="n">
        <v>2213000000</v>
      </c>
      <c r="P9" s="7" t="n">
        <v>2326000000</v>
      </c>
      <c r="Q9" s="7" t="n">
        <v>2437000000</v>
      </c>
      <c r="R9" s="7" t="n">
        <v>2491000000</v>
      </c>
      <c r="S9" s="7" t="n">
        <v>2633000000</v>
      </c>
      <c r="T9" s="7" t="n">
        <v>2734000000</v>
      </c>
      <c r="U9" s="7" t="n">
        <v>2830000000</v>
      </c>
    </row>
    <row r="10">
      <c r="A10" s="8" t="inlineStr">
        <is>
          <t>Research and development</t>
        </is>
      </c>
      <c r="B10" s="9" t="n">
        <v>333000000</v>
      </c>
      <c r="C10" s="9" t="n">
        <v>358000000</v>
      </c>
      <c r="D10" s="9" t="n">
        <v>392000000</v>
      </c>
      <c r="E10" s="9" t="n">
        <v>414000000</v>
      </c>
      <c r="F10" s="9" t="n">
        <v>444000000</v>
      </c>
      <c r="G10" s="9" t="n">
        <v>456000000</v>
      </c>
      <c r="H10" s="9" t="n">
        <v>454000000</v>
      </c>
      <c r="I10" s="9" t="n">
        <v>492000000</v>
      </c>
      <c r="J10" s="9" t="n">
        <v>521000000</v>
      </c>
      <c r="K10" s="9" t="n">
        <v>549000000</v>
      </c>
      <c r="L10" s="9" t="n">
        <v>562000000</v>
      </c>
      <c r="M10" s="9" t="n">
        <v>606000000</v>
      </c>
      <c r="N10" s="9" t="n">
        <v>643000000</v>
      </c>
      <c r="O10" s="9" t="n">
        <v>626000000</v>
      </c>
      <c r="P10" s="9" t="n">
        <v>668000000</v>
      </c>
      <c r="Q10" s="9" t="n">
        <v>703000000</v>
      </c>
      <c r="R10" s="9" t="n">
        <v>734000000</v>
      </c>
      <c r="S10" s="9" t="n">
        <v>750000000</v>
      </c>
      <c r="T10" s="9" t="n">
        <v>773000000</v>
      </c>
      <c r="U10" s="9" t="n">
        <v>823000000</v>
      </c>
    </row>
    <row r="11">
      <c r="A11" s="8" t="inlineStr">
        <is>
          <t>Selling, general and administrative</t>
        </is>
      </c>
      <c r="B11" s="9" t="n">
        <v>0</v>
      </c>
      <c r="C11" s="9" t="n">
        <v>0</v>
      </c>
      <c r="D11" s="9" t="n">
        <v>0</v>
      </c>
      <c r="E11" s="9" t="n">
        <v>0</v>
      </c>
      <c r="F11" s="9" t="n">
        <v>0</v>
      </c>
      <c r="G11" s="9" t="n">
        <v>0</v>
      </c>
      <c r="H11" s="9" t="n">
        <v>0</v>
      </c>
      <c r="I11" s="9" t="n">
        <v>0</v>
      </c>
      <c r="J11" s="9" t="n">
        <v>0</v>
      </c>
      <c r="K11" s="9" t="n">
        <v>0</v>
      </c>
      <c r="L11" s="9" t="n">
        <v>0</v>
      </c>
      <c r="M11" s="9" t="n">
        <v>0</v>
      </c>
      <c r="N11" s="9" t="n">
        <v>0</v>
      </c>
      <c r="O11" s="9" t="n">
        <v>0</v>
      </c>
      <c r="P11" s="9" t="n">
        <v>0</v>
      </c>
      <c r="Q11" s="9" t="n">
        <v>0</v>
      </c>
      <c r="R11" s="9" t="n">
        <v>0</v>
      </c>
      <c r="S11" s="9" t="n">
        <v>0</v>
      </c>
      <c r="T11" s="9" t="n">
        <v>0</v>
      </c>
      <c r="U11" s="9" t="n">
        <v>0</v>
      </c>
    </row>
    <row r="12">
      <c r="A12" s="8" t="inlineStr">
        <is>
          <t>Other operating expense (income), net</t>
        </is>
      </c>
      <c r="B12" s="9" t="n">
        <v>696000000</v>
      </c>
      <c r="C12" s="9" t="n">
        <v>730000000</v>
      </c>
      <c r="D12" s="9" t="n">
        <v>813000000</v>
      </c>
      <c r="E12" s="9" t="n">
        <v>852000000</v>
      </c>
      <c r="F12" s="9" t="n">
        <v>897000000</v>
      </c>
      <c r="G12" s="9" t="n">
        <v>884000000</v>
      </c>
      <c r="H12" s="9" t="n">
        <v>916000000</v>
      </c>
      <c r="I12" s="9" t="n">
        <v>1022000000</v>
      </c>
      <c r="J12" s="9" t="n">
        <v>1041000000</v>
      </c>
      <c r="K12" s="9" t="n">
        <v>1012000000</v>
      </c>
      <c r="L12" s="9" t="n">
        <v>1089000000</v>
      </c>
      <c r="M12" s="9" t="n">
        <v>1145000000</v>
      </c>
      <c r="N12" s="9" t="n">
        <v>1192000000</v>
      </c>
      <c r="O12" s="9" t="n">
        <v>1169000000</v>
      </c>
      <c r="P12" s="9" t="n">
        <v>1284000000</v>
      </c>
      <c r="Q12" s="9" t="n">
        <v>1283000000</v>
      </c>
      <c r="R12" s="9" t="n">
        <v>1399000000</v>
      </c>
      <c r="S12" s="9" t="n">
        <v>1311000000</v>
      </c>
      <c r="T12" s="9" t="n">
        <v>1518000000</v>
      </c>
      <c r="U12" s="9" t="n">
        <v>1504000000</v>
      </c>
    </row>
    <row r="13">
      <c r="A13" s="8" t="inlineStr">
        <is>
          <t>Total operating expenses</t>
        </is>
      </c>
      <c r="B13" s="9" t="n">
        <v>1029000000</v>
      </c>
      <c r="C13" s="9" t="n">
        <v>1088000000</v>
      </c>
      <c r="D13" s="9" t="n">
        <v>1205000000</v>
      </c>
      <c r="E13" s="9" t="n">
        <v>1266000000</v>
      </c>
      <c r="F13" s="9" t="n">
        <v>1341000000</v>
      </c>
      <c r="G13" s="9" t="n">
        <v>1340000000</v>
      </c>
      <c r="H13" s="9" t="n">
        <v>1370000000</v>
      </c>
      <c r="I13" s="9" t="n">
        <v>1514000000</v>
      </c>
      <c r="J13" s="9" t="n">
        <v>1562000000</v>
      </c>
      <c r="K13" s="9" t="n">
        <v>1561000000</v>
      </c>
      <c r="L13" s="9" t="n">
        <v>1651000000</v>
      </c>
      <c r="M13" s="9" t="n">
        <v>1751000000</v>
      </c>
      <c r="N13" s="9" t="n">
        <v>1835000000</v>
      </c>
      <c r="O13" s="9" t="n">
        <v>1795000000</v>
      </c>
      <c r="P13" s="9" t="n">
        <v>1952000000</v>
      </c>
      <c r="Q13" s="9" t="n">
        <v>1986000000</v>
      </c>
      <c r="R13" s="9" t="n">
        <v>2133000000</v>
      </c>
      <c r="S13" s="9" t="n">
        <v>2061000000</v>
      </c>
      <c r="T13" s="9" t="n">
        <v>2291000000</v>
      </c>
      <c r="U13" s="9" t="n">
        <v>2327000000</v>
      </c>
    </row>
    <row r="14">
      <c r="A14" s="6" t="inlineStr">
        <is>
          <t>Operating income</t>
        </is>
      </c>
      <c r="B14" s="7" t="n">
        <v>51000000</v>
      </c>
      <c r="C14" s="7" t="n">
        <v>74000000</v>
      </c>
      <c r="D14" s="7" t="n">
        <v>35000000</v>
      </c>
      <c r="E14" s="7" t="n">
        <v>87000000</v>
      </c>
      <c r="F14" s="7" t="n">
        <v>22000000</v>
      </c>
      <c r="G14" s="7" t="n">
        <v>91000000</v>
      </c>
      <c r="H14" s="7" t="n">
        <v>155000000</v>
      </c>
      <c r="I14" s="7" t="n">
        <v>144000000</v>
      </c>
      <c r="J14" s="7" t="n">
        <v>117000000</v>
      </c>
      <c r="K14" s="7" t="n">
        <v>231000000</v>
      </c>
      <c r="L14" s="7" t="n">
        <v>270000000</v>
      </c>
      <c r="M14" s="7" t="n">
        <v>332000000</v>
      </c>
      <c r="N14" s="7" t="n">
        <v>240000000</v>
      </c>
      <c r="O14" s="7" t="n">
        <v>418000000</v>
      </c>
      <c r="P14" s="7" t="n">
        <v>374000000</v>
      </c>
      <c r="Q14" s="7" t="n">
        <v>451000000</v>
      </c>
      <c r="R14" s="7" t="n">
        <v>358000000</v>
      </c>
      <c r="S14" s="7" t="n">
        <v>572000000</v>
      </c>
      <c r="T14" s="7" t="n">
        <v>443000000</v>
      </c>
      <c r="U14" s="7" t="n">
        <v>503000000</v>
      </c>
    </row>
    <row r="15">
      <c r="A15" s="8" t="inlineStr">
        <is>
          <t>Other non-operating expense (income), net</t>
        </is>
      </c>
      <c r="B15" s="9" t="n">
        <v>-1000000</v>
      </c>
      <c r="C15" s="9" t="n">
        <v>-6000000</v>
      </c>
      <c r="D15" s="9" t="n">
        <v>146000000</v>
      </c>
      <c r="E15" s="9" t="n">
        <v>-2000000</v>
      </c>
      <c r="F15" s="9" t="n">
        <v>7000000</v>
      </c>
      <c r="G15" s="9" t="n">
        <v>11000000</v>
      </c>
      <c r="H15" s="9" t="n">
        <v>28000000</v>
      </c>
      <c r="I15" s="9" t="n">
        <v>44000000</v>
      </c>
      <c r="J15" s="9" t="n">
        <v>57000000</v>
      </c>
      <c r="K15" s="9" t="n">
        <v>68000000</v>
      </c>
      <c r="L15" s="9" t="n">
        <v>77000000</v>
      </c>
      <c r="M15" s="9" t="n">
        <v>93000000</v>
      </c>
      <c r="N15" s="9" t="n">
        <v>94000000</v>
      </c>
      <c r="O15" s="9" t="n">
        <v>98000000</v>
      </c>
      <c r="P15" s="9" t="n">
        <v>89000000</v>
      </c>
      <c r="Q15" s="9" t="n">
        <v>104000000</v>
      </c>
      <c r="R15" s="9" t="n">
        <v>113000000</v>
      </c>
      <c r="S15" s="9" t="n">
        <v>122000000</v>
      </c>
      <c r="T15" s="9" t="n">
        <v>98000000</v>
      </c>
      <c r="U15" s="9" t="n">
        <v>170000000</v>
      </c>
    </row>
    <row r="16">
      <c r="A16" s="6" t="inlineStr">
        <is>
          <t>Pretax income</t>
        </is>
      </c>
      <c r="B16" s="7" t="n">
        <v>50000000</v>
      </c>
      <c r="C16" s="7" t="n">
        <v>68000000</v>
      </c>
      <c r="D16" s="7" t="n">
        <v>181000000</v>
      </c>
      <c r="E16" s="7" t="n">
        <v>85000000</v>
      </c>
      <c r="F16" s="7" t="n">
        <v>29000000</v>
      </c>
      <c r="G16" s="7" t="n">
        <v>102000000</v>
      </c>
      <c r="H16" s="7" t="n">
        <v>183000000</v>
      </c>
      <c r="I16" s="7" t="n">
        <v>188000000</v>
      </c>
      <c r="J16" s="7" t="n">
        <v>174000000</v>
      </c>
      <c r="K16" s="7" t="n">
        <v>299000000</v>
      </c>
      <c r="L16" s="7" t="n">
        <v>347000000</v>
      </c>
      <c r="M16" s="7" t="n">
        <v>425000000</v>
      </c>
      <c r="N16" s="7" t="n">
        <v>334000000</v>
      </c>
      <c r="O16" s="7" t="n">
        <v>516000000</v>
      </c>
      <c r="P16" s="7" t="n">
        <v>463000000</v>
      </c>
      <c r="Q16" s="7" t="n">
        <v>555000000</v>
      </c>
      <c r="R16" s="7" t="n">
        <v>471000000</v>
      </c>
      <c r="S16" s="7" t="n">
        <v>694000000</v>
      </c>
      <c r="T16" s="7" t="n">
        <v>541000000</v>
      </c>
      <c r="U16" s="7" t="n">
        <v>673000000</v>
      </c>
    </row>
    <row r="17">
      <c r="A17" s="8" t="inlineStr">
        <is>
          <t>Income tax expense</t>
        </is>
      </c>
      <c r="B17" s="9" t="n">
        <v>-9000000</v>
      </c>
      <c r="C17" s="9" t="n">
        <v>5000000</v>
      </c>
      <c r="D17" s="9" t="n">
        <v>6000000</v>
      </c>
      <c r="E17" s="9" t="n">
        <v>10000000</v>
      </c>
      <c r="F17" s="9" t="n">
        <v>9000000</v>
      </c>
      <c r="G17" s="9" t="n">
        <v>22000000</v>
      </c>
      <c r="H17" s="9" t="n">
        <v>33000000</v>
      </c>
      <c r="I17" s="9" t="n">
        <v>38000000</v>
      </c>
      <c r="J17" s="9" t="n">
        <v>-870000000</v>
      </c>
      <c r="K17" s="9" t="n">
        <v>57000000</v>
      </c>
      <c r="L17" s="9" t="n">
        <v>52000000</v>
      </c>
      <c r="M17" s="9" t="n">
        <v>78000000</v>
      </c>
      <c r="N17" s="9" t="n">
        <v>72000000</v>
      </c>
      <c r="O17" s="9" t="n">
        <v>84000000</v>
      </c>
      <c r="P17" s="9" t="n">
        <v>79000000</v>
      </c>
      <c r="Q17" s="9" t="n">
        <v>95000000</v>
      </c>
      <c r="R17" s="9" t="n">
        <v>86000000</v>
      </c>
      <c r="S17" s="9" t="n">
        <v>192000000</v>
      </c>
      <c r="T17" s="9" t="n">
        <v>140000000</v>
      </c>
      <c r="U17" s="9" t="n">
        <v>204000000</v>
      </c>
    </row>
    <row r="18">
      <c r="A18" s="6" t="inlineStr">
        <is>
          <t>Net income</t>
        </is>
      </c>
      <c r="B18" s="7" t="n">
        <v>59000000</v>
      </c>
      <c r="C18" s="7" t="n">
        <v>62890000</v>
      </c>
      <c r="D18" s="7" t="n">
        <v>25811000</v>
      </c>
      <c r="E18" s="7" t="n">
        <v>75350000</v>
      </c>
      <c r="F18" s="7" t="n">
        <v>19772000</v>
      </c>
      <c r="G18" s="7" t="n">
        <v>79749000</v>
      </c>
      <c r="H18" s="7" t="n">
        <v>150129000</v>
      </c>
      <c r="I18" s="7" t="n">
        <v>150000000</v>
      </c>
      <c r="J18" s="7" t="n">
        <v>1044000000</v>
      </c>
      <c r="K18" s="7" t="n">
        <v>242000000</v>
      </c>
      <c r="L18" s="7" t="n">
        <v>295000000</v>
      </c>
      <c r="M18" s="7" t="n">
        <v>347000000</v>
      </c>
      <c r="N18" s="7" t="n">
        <v>262000000</v>
      </c>
      <c r="O18" s="7" t="n">
        <v>432000000</v>
      </c>
      <c r="P18" s="7" t="n">
        <v>384000000</v>
      </c>
      <c r="Q18" s="7" t="n">
        <v>460000000</v>
      </c>
      <c r="R18" s="7" t="n">
        <v>385000000</v>
      </c>
      <c r="S18" s="7" t="n">
        <v>502000000</v>
      </c>
      <c r="T18" s="7" t="n">
        <v>401000000</v>
      </c>
      <c r="U18" s="7" t="n">
        <v>469000000</v>
      </c>
    </row>
    <row r="19">
      <c r="A19" s="8" t="inlineStr">
        <is>
          <t>CapEx</t>
        </is>
      </c>
      <c r="B19" s="9" t="n">
        <v>91000000</v>
      </c>
      <c r="C19" s="9" t="n">
        <v>94000000</v>
      </c>
      <c r="D19" s="9" t="n">
        <v>100000000</v>
      </c>
      <c r="E19" s="9" t="n">
        <v>93000000</v>
      </c>
      <c r="F19" s="9" t="n">
        <v>151000000</v>
      </c>
      <c r="G19" s="9" t="n">
        <v>162000000</v>
      </c>
      <c r="H19" s="9" t="n">
        <v>144000000</v>
      </c>
      <c r="I19" s="9" t="n">
        <v>165000000</v>
      </c>
      <c r="J19" s="9" t="n">
        <v>132000000</v>
      </c>
      <c r="K19" s="9" t="n">
        <v>136000000</v>
      </c>
      <c r="L19" s="9" t="n">
        <v>261000000</v>
      </c>
      <c r="M19" s="9" t="n">
        <v>135000000</v>
      </c>
      <c r="N19" s="9" t="n">
        <v>262000000</v>
      </c>
      <c r="O19" s="9" t="n">
        <v>202000000</v>
      </c>
      <c r="P19" s="9" t="n">
        <v>253000000</v>
      </c>
      <c r="Q19" s="9" t="n">
        <v>205000000</v>
      </c>
      <c r="R19" s="9" t="n">
        <v>190000000</v>
      </c>
      <c r="S19" s="9" t="n">
        <v>235000000</v>
      </c>
      <c r="T19" s="9" t="n">
        <v>238000000</v>
      </c>
      <c r="U19" s="9" t="n">
        <v>141000000</v>
      </c>
    </row>
    <row r="20">
      <c r="A20" s="8" t="inlineStr">
        <is>
          <t>Gross margin</t>
        </is>
      </c>
      <c r="B20" s="10">
        <f>IFERROR(B9/B7,0)</f>
        <v/>
      </c>
      <c r="C20" s="10">
        <f>IFERROR(C9/C7,0)</f>
        <v/>
      </c>
      <c r="D20" s="10">
        <f>IFERROR(D9/D7,0)</f>
        <v/>
      </c>
      <c r="E20" s="10">
        <f>IFERROR(E9/E7,0)</f>
        <v/>
      </c>
      <c r="F20" s="10">
        <f>IFERROR(F9/F7,0)</f>
        <v/>
      </c>
      <c r="G20" s="10">
        <f>IFERROR(G9/G7,0)</f>
        <v/>
      </c>
      <c r="H20" s="10">
        <f>IFERROR(H9/H7,0)</f>
        <v/>
      </c>
      <c r="I20" s="10">
        <f>IFERROR(I9/I7,0)</f>
        <v/>
      </c>
      <c r="J20" s="10">
        <f>IFERROR(J9/J7,0)</f>
        <v/>
      </c>
      <c r="K20" s="10">
        <f>IFERROR(K9/K7,0)</f>
        <v/>
      </c>
      <c r="L20" s="10">
        <f>IFERROR(L9/L7,0)</f>
        <v/>
      </c>
      <c r="M20" s="10">
        <f>IFERROR(M9/M7,0)</f>
        <v/>
      </c>
      <c r="N20" s="10">
        <f>IFERROR(N9/N7,0)</f>
        <v/>
      </c>
      <c r="O20" s="10">
        <f>IFERROR(O9/O7,0)</f>
        <v/>
      </c>
      <c r="P20" s="10">
        <f>IFERROR(P9/P7,0)</f>
        <v/>
      </c>
      <c r="Q20" s="10">
        <f>IFERROR(Q9/Q7,0)</f>
        <v/>
      </c>
      <c r="R20" s="10">
        <f>IFERROR(R9/R7,0)</f>
        <v/>
      </c>
      <c r="S20" s="10">
        <f>IFERROR(S9/S7,0)</f>
        <v/>
      </c>
      <c r="T20" s="10">
        <f>IFERROR(T9/T7,0)</f>
        <v/>
      </c>
      <c r="U20" s="10">
        <f>IFERROR(U9/U7,0)</f>
        <v/>
      </c>
    </row>
    <row r="21">
      <c r="A21" s="8" t="inlineStr">
        <is>
          <t>Operating margin</t>
        </is>
      </c>
      <c r="B21" s="10">
        <f>IFERROR(B14/B7,0)</f>
        <v/>
      </c>
      <c r="C21" s="10">
        <f>IFERROR(C14/C7,0)</f>
        <v/>
      </c>
      <c r="D21" s="10">
        <f>IFERROR(D14/D7,0)</f>
        <v/>
      </c>
      <c r="E21" s="10">
        <f>IFERROR(E14/E7,0)</f>
        <v/>
      </c>
      <c r="F21" s="10">
        <f>IFERROR(F14/F7,0)</f>
        <v/>
      </c>
      <c r="G21" s="10">
        <f>IFERROR(G14/G7,0)</f>
        <v/>
      </c>
      <c r="H21" s="10">
        <f>IFERROR(H14/H7,0)</f>
        <v/>
      </c>
      <c r="I21" s="10">
        <f>IFERROR(I14/I7,0)</f>
        <v/>
      </c>
      <c r="J21" s="10">
        <f>IFERROR(J14/J7,0)</f>
        <v/>
      </c>
      <c r="K21" s="10">
        <f>IFERROR(K14/K7,0)</f>
        <v/>
      </c>
      <c r="L21" s="10">
        <f>IFERROR(L14/L7,0)</f>
        <v/>
      </c>
      <c r="M21" s="10">
        <f>IFERROR(M14/M7,0)</f>
        <v/>
      </c>
      <c r="N21" s="10">
        <f>IFERROR(N14/N7,0)</f>
        <v/>
      </c>
      <c r="O21" s="10">
        <f>IFERROR(O14/O7,0)</f>
        <v/>
      </c>
      <c r="P21" s="10">
        <f>IFERROR(P14/P7,0)</f>
        <v/>
      </c>
      <c r="Q21" s="10">
        <f>IFERROR(Q14/Q7,0)</f>
        <v/>
      </c>
      <c r="R21" s="10">
        <f>IFERROR(R14/R7,0)</f>
        <v/>
      </c>
      <c r="S21" s="10">
        <f>IFERROR(S14/S7,0)</f>
        <v/>
      </c>
      <c r="T21" s="10">
        <f>IFERROR(T14/T7,0)</f>
        <v/>
      </c>
      <c r="U21" s="10">
        <f>IFERROR(U14/U7,0)</f>
        <v/>
      </c>
    </row>
    <row r="22">
      <c r="A22" s="8" t="inlineStr">
        <is>
          <t>Net margin</t>
        </is>
      </c>
      <c r="B22" s="10">
        <f>IFERROR(B18/B7,0)</f>
        <v/>
      </c>
      <c r="C22" s="10">
        <f>IFERROR(C18/C7,0)</f>
        <v/>
      </c>
      <c r="D22" s="10">
        <f>IFERROR(D18/D7,0)</f>
        <v/>
      </c>
      <c r="E22" s="10">
        <f>IFERROR(E18/E7,0)</f>
        <v/>
      </c>
      <c r="F22" s="10">
        <f>IFERROR(F18/F7,0)</f>
        <v/>
      </c>
      <c r="G22" s="10">
        <f>IFERROR(G18/G7,0)</f>
        <v/>
      </c>
      <c r="H22" s="10">
        <f>IFERROR(H18/H7,0)</f>
        <v/>
      </c>
      <c r="I22" s="10">
        <f>IFERROR(I18/I7,0)</f>
        <v/>
      </c>
      <c r="J22" s="10">
        <f>IFERROR(J18/J7,0)</f>
        <v/>
      </c>
      <c r="K22" s="10">
        <f>IFERROR(K18/K7,0)</f>
        <v/>
      </c>
      <c r="L22" s="10">
        <f>IFERROR(L18/L7,0)</f>
        <v/>
      </c>
      <c r="M22" s="10">
        <f>IFERROR(M18/M7,0)</f>
        <v/>
      </c>
      <c r="N22" s="10">
        <f>IFERROR(N18/N7,0)</f>
        <v/>
      </c>
      <c r="O22" s="10">
        <f>IFERROR(O18/O7,0)</f>
        <v/>
      </c>
      <c r="P22" s="10">
        <f>IFERROR(P18/P7,0)</f>
        <v/>
      </c>
      <c r="Q22" s="10">
        <f>IFERROR(Q18/Q7,0)</f>
        <v/>
      </c>
      <c r="R22" s="10">
        <f>IFERROR(R18/R7,0)</f>
        <v/>
      </c>
      <c r="S22" s="10">
        <f>IFERROR(S18/S7,0)</f>
        <v/>
      </c>
      <c r="T22" s="10">
        <f>IFERROR(T18/T7,0)</f>
        <v/>
      </c>
      <c r="U22" s="10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ServiceNow (NOW) | 5-Year Quarterly Balance Sheet</t>
        </is>
      </c>
    </row>
    <row r="2" ht="34" customHeight="1">
      <c r="A2" s="2" t="inlineStr">
        <is>
          <t>Source: SEC companyfacts and ServiceNow filings through FY2026 Q1.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8" t="inlineStr">
        <is>
          <t>Cash &amp; equivalents</t>
        </is>
      </c>
      <c r="B7" s="9" t="n">
        <v>1362000000</v>
      </c>
      <c r="C7" s="9" t="n">
        <v>1400000000</v>
      </c>
      <c r="D7" s="9" t="n">
        <v>1732000000</v>
      </c>
      <c r="E7" s="9" t="n">
        <v>2252000000</v>
      </c>
      <c r="F7" s="9" t="n">
        <v>1664000000</v>
      </c>
      <c r="G7" s="9" t="n">
        <v>1248000000</v>
      </c>
      <c r="H7" s="9" t="n">
        <v>1475000000</v>
      </c>
      <c r="I7" s="9" t="n">
        <v>1852000000</v>
      </c>
      <c r="J7" s="9" t="n">
        <v>1663000000</v>
      </c>
      <c r="K7" s="9" t="n">
        <v>1112000000</v>
      </c>
      <c r="L7" s="9" t="n">
        <v>1897000000</v>
      </c>
      <c r="M7" s="9" t="n">
        <v>2056000000</v>
      </c>
      <c r="N7" s="9" t="n">
        <v>2159000000</v>
      </c>
      <c r="O7" s="9" t="n">
        <v>1885000000</v>
      </c>
      <c r="P7" s="9" t="n">
        <v>2310000000</v>
      </c>
      <c r="Q7" s="9" t="n">
        <v>3369000000</v>
      </c>
      <c r="R7" s="9" t="n">
        <v>3124000000</v>
      </c>
      <c r="S7" s="9" t="n">
        <v>2725000000</v>
      </c>
      <c r="T7" s="9" t="n">
        <v>3726000000</v>
      </c>
      <c r="U7" s="9" t="n">
        <v>2702000000</v>
      </c>
    </row>
    <row r="8">
      <c r="A8" s="8" t="inlineStr">
        <is>
          <t>Accounts receivable</t>
        </is>
      </c>
      <c r="B8" s="9" t="n">
        <v>781000000</v>
      </c>
      <c r="C8" s="9" t="n">
        <v>776000000</v>
      </c>
      <c r="D8" s="9" t="n">
        <v>1390000000</v>
      </c>
      <c r="E8" s="9" t="n">
        <v>824000000</v>
      </c>
      <c r="F8" s="9" t="n">
        <v>853000000</v>
      </c>
      <c r="G8" s="9" t="n">
        <v>898000000</v>
      </c>
      <c r="H8" s="9" t="n">
        <v>1725000000</v>
      </c>
      <c r="I8" s="9" t="n">
        <v>1109000000</v>
      </c>
      <c r="J8" s="9" t="n">
        <v>1093000000</v>
      </c>
      <c r="K8" s="9" t="n">
        <v>1168000000</v>
      </c>
      <c r="L8" s="9" t="n">
        <v>2036000000</v>
      </c>
      <c r="M8" s="9" t="n">
        <v>1306000000</v>
      </c>
      <c r="N8" s="9" t="n">
        <v>1518000000</v>
      </c>
      <c r="O8" s="9" t="n">
        <v>1308000000</v>
      </c>
      <c r="P8" s="9" t="n">
        <v>2240000000</v>
      </c>
      <c r="Q8" s="9" t="n">
        <v>1359000000</v>
      </c>
      <c r="R8" s="9" t="n">
        <v>1696000000</v>
      </c>
      <c r="S8" s="9" t="n">
        <v>1548000000</v>
      </c>
      <c r="T8" s="9" t="n">
        <v>2627000000</v>
      </c>
      <c r="U8" s="9" t="n">
        <v>1713000000</v>
      </c>
    </row>
    <row r="9">
      <c r="A9" s="8" t="inlineStr">
        <is>
          <t>Inventory</t>
        </is>
      </c>
      <c r="B9" s="11" t="n"/>
      <c r="C9" s="11" t="n"/>
      <c r="D9" s="11" t="n"/>
      <c r="E9" s="11" t="n"/>
      <c r="F9" s="11" t="n"/>
      <c r="G9" s="11" t="n"/>
      <c r="H9" s="11" t="n"/>
      <c r="I9" s="11" t="n"/>
      <c r="J9" s="11" t="n"/>
      <c r="K9" s="11" t="n"/>
      <c r="L9" s="11" t="n"/>
      <c r="M9" s="11" t="n"/>
      <c r="N9" s="11" t="n"/>
      <c r="O9" s="11" t="n"/>
      <c r="P9" s="11" t="n"/>
      <c r="Q9" s="11" t="n"/>
      <c r="R9" s="11" t="n"/>
      <c r="S9" s="11" t="n"/>
      <c r="T9" s="11" t="n"/>
      <c r="U9" s="11" t="n"/>
    </row>
    <row r="10">
      <c r="A10" s="8" t="inlineStr">
        <is>
          <t>Other current assets</t>
        </is>
      </c>
      <c r="B10" s="9" t="n">
        <v>2082000000</v>
      </c>
      <c r="C10" s="9" t="n">
        <v>2112000000</v>
      </c>
      <c r="D10" s="9" t="n">
        <v>2098000000</v>
      </c>
      <c r="E10" s="9" t="n">
        <v>2366000000</v>
      </c>
      <c r="F10" s="9" t="n">
        <v>2815000000</v>
      </c>
      <c r="G10" s="9" t="n">
        <v>3330000000</v>
      </c>
      <c r="H10" s="9" t="n">
        <v>3454000000</v>
      </c>
      <c r="I10" s="9" t="n">
        <v>3773000000</v>
      </c>
      <c r="J10" s="9" t="n">
        <v>3847000000</v>
      </c>
      <c r="K10" s="9" t="n">
        <v>3766000000</v>
      </c>
      <c r="L10" s="9" t="n">
        <v>3844000000</v>
      </c>
      <c r="M10" s="9" t="n">
        <v>4010000000</v>
      </c>
      <c r="N10" s="9" t="n">
        <v>4344000000</v>
      </c>
      <c r="O10" s="9" t="n">
        <v>4503000000</v>
      </c>
      <c r="P10" s="9" t="n">
        <v>4637000000</v>
      </c>
      <c r="Q10" s="9" t="n">
        <v>4542000000</v>
      </c>
      <c r="R10" s="9" t="n">
        <v>4455000000</v>
      </c>
      <c r="S10" s="9" t="n">
        <v>4091000000</v>
      </c>
      <c r="T10" s="9" t="n">
        <v>4118000000</v>
      </c>
      <c r="U10" s="9" t="n">
        <v>4020000000</v>
      </c>
    </row>
    <row r="11">
      <c r="A11" s="6" t="inlineStr">
        <is>
          <t>Total current assets</t>
        </is>
      </c>
      <c r="B11" s="7" t="n">
        <v>4225000000</v>
      </c>
      <c r="C11" s="7" t="n">
        <v>4288000000</v>
      </c>
      <c r="D11" s="7" t="n">
        <v>5220000000</v>
      </c>
      <c r="E11" s="7" t="n">
        <v>5442000000</v>
      </c>
      <c r="F11" s="7" t="n">
        <v>5332000000</v>
      </c>
      <c r="G11" s="7" t="n">
        <v>5476000000</v>
      </c>
      <c r="H11" s="7" t="n">
        <v>6654000000</v>
      </c>
      <c r="I11" s="7" t="n">
        <v>6734000000</v>
      </c>
      <c r="J11" s="7" t="n">
        <v>6603000000</v>
      </c>
      <c r="K11" s="7" t="n">
        <v>6046000000</v>
      </c>
      <c r="L11" s="7" t="n">
        <v>7777000000</v>
      </c>
      <c r="M11" s="7" t="n">
        <v>7372000000</v>
      </c>
      <c r="N11" s="7" t="n">
        <v>8021000000</v>
      </c>
      <c r="O11" s="7" t="n">
        <v>7696000000</v>
      </c>
      <c r="P11" s="7" t="n">
        <v>9187000000</v>
      </c>
      <c r="Q11" s="7" t="n">
        <v>9270000000</v>
      </c>
      <c r="R11" s="7" t="n">
        <v>9275000000</v>
      </c>
      <c r="S11" s="7" t="n">
        <v>8364000000</v>
      </c>
      <c r="T11" s="7" t="n">
        <v>10471000000</v>
      </c>
      <c r="U11" s="7" t="n">
        <v>8435000000</v>
      </c>
    </row>
    <row r="12">
      <c r="A12" s="8" t="inlineStr">
        <is>
          <t>PP&amp;E / finance lease ROU assets</t>
        </is>
      </c>
      <c r="B12" s="9" t="n">
        <v>732000000</v>
      </c>
      <c r="C12" s="9" t="n">
        <v>740000000</v>
      </c>
      <c r="D12" s="9" t="n">
        <v>766000000</v>
      </c>
      <c r="E12" s="9" t="n">
        <v>798000000</v>
      </c>
      <c r="F12" s="9" t="n">
        <v>876000000</v>
      </c>
      <c r="G12" s="9" t="n">
        <v>914000000</v>
      </c>
      <c r="H12" s="9" t="n">
        <v>1053000000</v>
      </c>
      <c r="I12" s="9" t="n">
        <v>1117000000</v>
      </c>
      <c r="J12" s="9" t="n">
        <v>1148000000</v>
      </c>
      <c r="K12" s="9" t="n">
        <v>1199000000</v>
      </c>
      <c r="L12" s="9" t="n">
        <v>1358000000</v>
      </c>
      <c r="M12" s="9" t="n">
        <v>1450000000</v>
      </c>
      <c r="N12" s="9" t="n">
        <v>1606000000</v>
      </c>
      <c r="O12" s="9" t="n">
        <v>1718000000</v>
      </c>
      <c r="P12" s="9" t="n">
        <v>1763000000</v>
      </c>
      <c r="Q12" s="9" t="n">
        <v>1885000000</v>
      </c>
      <c r="R12" s="9" t="n">
        <v>1985000000</v>
      </c>
      <c r="S12" s="9" t="n">
        <v>2127000000</v>
      </c>
      <c r="T12" s="9" t="n">
        <v>2289000000</v>
      </c>
      <c r="U12" s="9" t="n">
        <v>2250000000</v>
      </c>
    </row>
    <row r="13">
      <c r="A13" s="8" t="inlineStr">
        <is>
          <t>Goodwill</t>
        </is>
      </c>
      <c r="B13" s="9" t="n">
        <v>793000000</v>
      </c>
      <c r="C13" s="9" t="n">
        <v>770000000</v>
      </c>
      <c r="D13" s="9" t="n">
        <v>777000000</v>
      </c>
      <c r="E13" s="9" t="n">
        <v>774000000</v>
      </c>
      <c r="F13" s="9" t="n">
        <v>803000000</v>
      </c>
      <c r="G13" s="9" t="n">
        <v>794000000</v>
      </c>
      <c r="H13" s="9" t="n">
        <v>824000000</v>
      </c>
      <c r="I13" s="9" t="n">
        <v>823000000</v>
      </c>
      <c r="J13" s="9" t="n">
        <v>821000000</v>
      </c>
      <c r="K13" s="9" t="n">
        <v>1204000000</v>
      </c>
      <c r="L13" s="9" t="n">
        <v>1231000000</v>
      </c>
      <c r="M13" s="9" t="n">
        <v>1224000000</v>
      </c>
      <c r="N13" s="9" t="n">
        <v>1239000000</v>
      </c>
      <c r="O13" s="9" t="n">
        <v>1291000000</v>
      </c>
      <c r="P13" s="9" t="n">
        <v>1273000000</v>
      </c>
      <c r="Q13" s="9" t="n">
        <v>1305000000</v>
      </c>
      <c r="R13" s="9" t="n">
        <v>1778000000</v>
      </c>
      <c r="S13" s="9" t="n">
        <v>1820000000</v>
      </c>
      <c r="T13" s="9" t="n">
        <v>3578000000</v>
      </c>
      <c r="U13" s="9" t="n">
        <v>4541000000</v>
      </c>
    </row>
    <row r="14">
      <c r="A14" s="8" t="inlineStr">
        <is>
          <t>Intangible assets</t>
        </is>
      </c>
      <c r="B14" s="9" t="n">
        <v>310000000</v>
      </c>
      <c r="C14" s="9" t="n">
        <v>302000000</v>
      </c>
      <c r="D14" s="9" t="n">
        <v>287000000</v>
      </c>
      <c r="E14" s="9" t="n">
        <v>266000000</v>
      </c>
      <c r="F14" s="9" t="n">
        <v>257000000</v>
      </c>
      <c r="G14" s="9" t="n">
        <v>234000000</v>
      </c>
      <c r="H14" s="9" t="n">
        <v>232000000</v>
      </c>
      <c r="I14" s="9" t="n">
        <v>212000000</v>
      </c>
      <c r="J14" s="9" t="n">
        <v>191000000</v>
      </c>
      <c r="K14" s="9" t="n">
        <v>242000000</v>
      </c>
      <c r="L14" s="9" t="n">
        <v>224000000</v>
      </c>
      <c r="M14" s="9" t="n">
        <v>224000000</v>
      </c>
      <c r="N14" s="9" t="n">
        <v>220000000</v>
      </c>
      <c r="O14" s="9" t="n">
        <v>214000000</v>
      </c>
      <c r="P14" s="9" t="n">
        <v>209000000</v>
      </c>
      <c r="Q14" s="9" t="n">
        <v>230000000</v>
      </c>
      <c r="R14" s="9" t="n">
        <v>319000000</v>
      </c>
      <c r="S14" s="9" t="n">
        <v>391000000</v>
      </c>
      <c r="T14" s="9" t="n">
        <v>1121000000</v>
      </c>
      <c r="U14" s="9" t="n">
        <v>1479000000</v>
      </c>
    </row>
    <row r="15">
      <c r="A15" s="8" t="inlineStr">
        <is>
          <t>Other non-current assets</t>
        </is>
      </c>
      <c r="B15" s="9" t="n">
        <v>3127000000</v>
      </c>
      <c r="C15" s="9" t="n">
        <v>3378000000</v>
      </c>
      <c r="D15" s="9" t="n">
        <v>3748000000</v>
      </c>
      <c r="E15" s="9" t="n">
        <v>3713000000</v>
      </c>
      <c r="F15" s="9" t="n">
        <v>3834000000</v>
      </c>
      <c r="G15" s="9" t="n">
        <v>3688000000</v>
      </c>
      <c r="H15" s="9" t="n">
        <v>4536000000</v>
      </c>
      <c r="I15" s="9" t="n">
        <v>4728000000</v>
      </c>
      <c r="J15" s="9" t="n">
        <v>6160000000</v>
      </c>
      <c r="K15" s="9" t="n">
        <v>6400000000</v>
      </c>
      <c r="L15" s="9" t="n">
        <v>6797000000</v>
      </c>
      <c r="M15" s="9" t="n">
        <v>7274000000</v>
      </c>
      <c r="N15" s="9" t="n">
        <v>7121000000</v>
      </c>
      <c r="O15" s="9" t="n">
        <v>7515000000</v>
      </c>
      <c r="P15" s="9" t="n">
        <v>7951000000</v>
      </c>
      <c r="Q15" s="9" t="n">
        <v>8282000000</v>
      </c>
      <c r="R15" s="9" t="n">
        <v>8694000000</v>
      </c>
      <c r="S15" s="9" t="n">
        <v>9087000000</v>
      </c>
      <c r="T15" s="9" t="n">
        <v>8579000000</v>
      </c>
      <c r="U15" s="9" t="n">
        <v>7676000000</v>
      </c>
    </row>
    <row r="16">
      <c r="A16" s="6" t="inlineStr">
        <is>
          <t>Total assets</t>
        </is>
      </c>
      <c r="B16" s="7" t="n">
        <v>9187000000</v>
      </c>
      <c r="C16" s="7" t="n">
        <v>9478000000</v>
      </c>
      <c r="D16" s="7" t="n">
        <v>10798000000</v>
      </c>
      <c r="E16" s="7" t="n">
        <v>10993000000</v>
      </c>
      <c r="F16" s="7" t="n">
        <v>11102000000</v>
      </c>
      <c r="G16" s="7" t="n">
        <v>11106000000</v>
      </c>
      <c r="H16" s="7" t="n">
        <v>13299000000</v>
      </c>
      <c r="I16" s="7" t="n">
        <v>13614000000</v>
      </c>
      <c r="J16" s="7" t="n">
        <v>14923000000</v>
      </c>
      <c r="K16" s="7" t="n">
        <v>15091000000</v>
      </c>
      <c r="L16" s="7" t="n">
        <v>17387000000</v>
      </c>
      <c r="M16" s="7" t="n">
        <v>17544000000</v>
      </c>
      <c r="N16" s="7" t="n">
        <v>18207000000</v>
      </c>
      <c r="O16" s="7" t="n">
        <v>18434000000</v>
      </c>
      <c r="P16" s="7" t="n">
        <v>20383000000</v>
      </c>
      <c r="Q16" s="7" t="n">
        <v>20972000000</v>
      </c>
      <c r="R16" s="7" t="n">
        <v>22051000000</v>
      </c>
      <c r="S16" s="7" t="n">
        <v>21789000000</v>
      </c>
      <c r="T16" s="7" t="n">
        <v>26038000000</v>
      </c>
      <c r="U16" s="7" t="n">
        <v>24381000000</v>
      </c>
    </row>
    <row r="17">
      <c r="A17" s="8" t="n"/>
      <c r="B17" s="11" t="n"/>
      <c r="C17" s="11" t="n"/>
      <c r="D17" s="11" t="n"/>
      <c r="E17" s="11" t="n"/>
      <c r="F17" s="11" t="n"/>
      <c r="G17" s="11" t="n"/>
      <c r="H17" s="11" t="n"/>
      <c r="I17" s="11" t="n"/>
      <c r="J17" s="11" t="n"/>
      <c r="K17" s="11" t="n"/>
      <c r="L17" s="11" t="n"/>
      <c r="M17" s="11" t="n"/>
      <c r="N17" s="11" t="n"/>
      <c r="O17" s="11" t="n"/>
      <c r="P17" s="11" t="n"/>
      <c r="Q17" s="11" t="n"/>
      <c r="R17" s="11" t="n"/>
      <c r="S17" s="11" t="n"/>
      <c r="T17" s="11" t="n"/>
      <c r="U17" s="11" t="n"/>
    </row>
    <row r="18">
      <c r="A18" s="8" t="inlineStr">
        <is>
          <t>Accounts payable &amp; accrued liabilities</t>
        </is>
      </c>
      <c r="B18" s="9" t="n">
        <v>706000000</v>
      </c>
      <c r="C18" s="9" t="n">
        <v>668000000</v>
      </c>
      <c r="D18" s="9" t="n">
        <v>939000000</v>
      </c>
      <c r="E18" s="9" t="n">
        <v>827000000</v>
      </c>
      <c r="F18" s="9" t="n">
        <v>970000000</v>
      </c>
      <c r="G18" s="9" t="n">
        <v>852000000</v>
      </c>
      <c r="H18" s="9" t="n">
        <v>1249000000</v>
      </c>
      <c r="I18" s="9" t="n">
        <v>922000000</v>
      </c>
      <c r="J18" s="9" t="n">
        <v>1064000000</v>
      </c>
      <c r="K18" s="9" t="n">
        <v>1070000000</v>
      </c>
      <c r="L18" s="9" t="n">
        <v>1491000000</v>
      </c>
      <c r="M18" s="9" t="n">
        <v>1241000000</v>
      </c>
      <c r="N18" s="9" t="n">
        <v>1459000000</v>
      </c>
      <c r="O18" s="9" t="n">
        <v>1223000000</v>
      </c>
      <c r="P18" s="9" t="n">
        <v>1437000000</v>
      </c>
      <c r="Q18" s="9" t="n">
        <v>1418000000</v>
      </c>
      <c r="R18" s="9" t="n">
        <v>1589000000</v>
      </c>
      <c r="S18" s="9" t="n">
        <v>1413000000</v>
      </c>
      <c r="T18" s="9" t="n">
        <v>2017000000</v>
      </c>
      <c r="U18" s="9" t="n">
        <v>1835000000</v>
      </c>
    </row>
    <row r="19">
      <c r="A19" s="8" t="inlineStr">
        <is>
          <t>Other current liabilities</t>
        </is>
      </c>
      <c r="B19" s="11">
        <f>B20-B18</f>
        <v/>
      </c>
      <c r="C19" s="11">
        <f>C20-C18</f>
        <v/>
      </c>
      <c r="D19" s="11">
        <f>D20-D18</f>
        <v/>
      </c>
      <c r="E19" s="11">
        <f>E20-E18</f>
        <v/>
      </c>
      <c r="F19" s="11">
        <f>F20-F18</f>
        <v/>
      </c>
      <c r="G19" s="11">
        <f>G20-G18</f>
        <v/>
      </c>
      <c r="H19" s="11">
        <f>H20-H18</f>
        <v/>
      </c>
      <c r="I19" s="11">
        <f>I20-I18</f>
        <v/>
      </c>
      <c r="J19" s="11">
        <f>J20-J18</f>
        <v/>
      </c>
      <c r="K19" s="11">
        <f>K20-K18</f>
        <v/>
      </c>
      <c r="L19" s="11">
        <f>L20-L18</f>
        <v/>
      </c>
      <c r="M19" s="11">
        <f>M20-M18</f>
        <v/>
      </c>
      <c r="N19" s="11">
        <f>N20-N18</f>
        <v/>
      </c>
      <c r="O19" s="11">
        <f>O20-O18</f>
        <v/>
      </c>
      <c r="P19" s="11">
        <f>P20-P18</f>
        <v/>
      </c>
      <c r="Q19" s="11">
        <f>Q20-Q18</f>
        <v/>
      </c>
      <c r="R19" s="11">
        <f>R20-R18</f>
        <v/>
      </c>
      <c r="S19" s="11">
        <f>S20-S18</f>
        <v/>
      </c>
      <c r="T19" s="11">
        <f>T20-T18</f>
        <v/>
      </c>
      <c r="U19" s="11">
        <f>U20-U18</f>
        <v/>
      </c>
    </row>
    <row r="20">
      <c r="A20" s="8" t="inlineStr">
        <is>
          <t>Total current liabilities</t>
        </is>
      </c>
      <c r="B20" s="9" t="n">
        <v>3908000000</v>
      </c>
      <c r="C20" s="9" t="n">
        <v>3792000000</v>
      </c>
      <c r="D20" s="9" t="n">
        <v>4949000000</v>
      </c>
      <c r="E20" s="9" t="n">
        <v>4852000000</v>
      </c>
      <c r="F20" s="9" t="n">
        <v>4743000000</v>
      </c>
      <c r="G20" s="9" t="n">
        <v>4432000000</v>
      </c>
      <c r="H20" s="9" t="n">
        <v>6005000000</v>
      </c>
      <c r="I20" s="9" t="n">
        <v>5761000000</v>
      </c>
      <c r="J20" s="9" t="n">
        <v>5767000000</v>
      </c>
      <c r="K20" s="9" t="n">
        <v>5601000000</v>
      </c>
      <c r="L20" s="9" t="n">
        <v>7365000000</v>
      </c>
      <c r="M20" s="9" t="n">
        <v>7033000000</v>
      </c>
      <c r="N20" s="9" t="n">
        <v>7172000000</v>
      </c>
      <c r="O20" s="9" t="n">
        <v>6786000000</v>
      </c>
      <c r="P20" s="9" t="n">
        <v>8358000000</v>
      </c>
      <c r="Q20" s="9" t="n">
        <v>8258000000</v>
      </c>
      <c r="R20" s="9" t="n">
        <v>8495000000</v>
      </c>
      <c r="S20" s="9" t="n">
        <v>7867000000</v>
      </c>
      <c r="T20" s="9" t="n">
        <v>10443000000</v>
      </c>
      <c r="U20" s="9" t="n">
        <v>9983000000</v>
      </c>
    </row>
    <row r="21">
      <c r="A21" s="8" t="inlineStr">
        <is>
          <t>Debt &amp; capital lease obligations</t>
        </is>
      </c>
      <c r="B21" s="9" t="n">
        <v>99000000</v>
      </c>
      <c r="C21" s="9" t="n">
        <v>93000000</v>
      </c>
      <c r="D21" s="9" t="n">
        <v>92000000</v>
      </c>
      <c r="E21" s="9" t="n">
        <v>88000000</v>
      </c>
      <c r="F21" s="9" t="n">
        <v>0</v>
      </c>
      <c r="G21" s="9" t="n">
        <v>0</v>
      </c>
      <c r="H21" s="9" t="n">
        <v>0</v>
      </c>
      <c r="I21" s="9" t="n">
        <v>0</v>
      </c>
      <c r="J21" s="11" t="n"/>
      <c r="K21" s="11" t="n"/>
      <c r="L21" s="11" t="n"/>
      <c r="M21" s="11" t="n"/>
      <c r="N21" s="11" t="n"/>
      <c r="O21" s="11" t="n"/>
      <c r="P21" s="11" t="n"/>
      <c r="Q21" s="11" t="n"/>
      <c r="R21" s="11" t="n"/>
      <c r="S21" s="11" t="n"/>
      <c r="T21" s="11" t="n"/>
      <c r="U21" s="11" t="n"/>
    </row>
    <row r="22">
      <c r="A22" s="8" t="inlineStr">
        <is>
          <t>Other non-current liabilities</t>
        </is>
      </c>
      <c r="B22" s="9" t="n">
        <v>1905000000</v>
      </c>
      <c r="C22" s="9" t="n">
        <v>2059000000</v>
      </c>
      <c r="D22" s="9" t="n">
        <v>2062000000</v>
      </c>
      <c r="E22" s="9" t="n">
        <v>2056000000</v>
      </c>
      <c r="F22" s="9" t="n">
        <v>2165000000</v>
      </c>
      <c r="G22" s="9" t="n">
        <v>2151000000</v>
      </c>
      <c r="H22" s="9" t="n">
        <v>2262000000</v>
      </c>
      <c r="I22" s="9" t="n">
        <v>2253000000</v>
      </c>
      <c r="J22" s="11" t="n"/>
      <c r="K22" s="11" t="n"/>
      <c r="L22" s="11" t="n"/>
      <c r="M22" s="11" t="n"/>
      <c r="N22" s="11" t="n"/>
      <c r="O22" s="11" t="n"/>
      <c r="P22" s="11" t="n"/>
      <c r="Q22" s="11" t="n"/>
      <c r="R22" s="11" t="n"/>
      <c r="S22" s="11" t="n"/>
      <c r="T22" s="11" t="n"/>
      <c r="U22" s="11" t="n"/>
    </row>
    <row r="23">
      <c r="A23" s="6" t="inlineStr">
        <is>
          <t>Total liabilities</t>
        </is>
      </c>
      <c r="B23" s="7" t="n">
        <v>5912000000</v>
      </c>
      <c r="C23" s="7" t="n">
        <v>5944000000</v>
      </c>
      <c r="D23" s="7" t="n">
        <v>7103000000</v>
      </c>
      <c r="E23" s="7" t="n">
        <v>6996000000</v>
      </c>
      <c r="F23" s="7" t="n">
        <v>6908000000</v>
      </c>
      <c r="G23" s="7" t="n">
        <v>6583000000</v>
      </c>
      <c r="H23" s="7" t="n">
        <v>8267000000</v>
      </c>
      <c r="I23" s="7" t="n">
        <v>8014000000</v>
      </c>
      <c r="J23" s="7" t="n">
        <v>7997000000</v>
      </c>
      <c r="K23" s="7" t="n">
        <v>7909000000</v>
      </c>
      <c r="L23" s="7" t="n">
        <v>9759000000</v>
      </c>
      <c r="M23" s="7" t="n">
        <v>9437000000</v>
      </c>
      <c r="N23" s="7" t="n">
        <v>9541000000</v>
      </c>
      <c r="O23" s="7" t="n">
        <v>9144000000</v>
      </c>
      <c r="P23" s="7" t="n">
        <v>10774000000</v>
      </c>
      <c r="Q23" s="7" t="n">
        <v>10833000000</v>
      </c>
      <c r="R23" s="7" t="n">
        <v>11119000000</v>
      </c>
      <c r="S23" s="7" t="n">
        <v>10488000000</v>
      </c>
      <c r="T23" s="7" t="n">
        <v>13074000000</v>
      </c>
      <c r="U23" s="7" t="n">
        <v>12653000000</v>
      </c>
    </row>
    <row r="24">
      <c r="A24" s="6" t="inlineStr">
        <is>
          <t>Stockholders’ equity</t>
        </is>
      </c>
      <c r="B24" s="7" t="n">
        <v>3275000000</v>
      </c>
      <c r="C24" s="7" t="n">
        <v>3534000000</v>
      </c>
      <c r="D24" s="7" t="n">
        <v>3695000000</v>
      </c>
      <c r="E24" s="7" t="n">
        <v>3997000000</v>
      </c>
      <c r="F24" s="7" t="n">
        <v>4194000000</v>
      </c>
      <c r="G24" s="7" t="n">
        <v>4523000000</v>
      </c>
      <c r="H24" s="7" t="n">
        <v>5032000000</v>
      </c>
      <c r="I24" s="7" t="n">
        <v>5600000000</v>
      </c>
      <c r="J24" s="7" t="n">
        <v>6926000000</v>
      </c>
      <c r="K24" s="7" t="n">
        <v>7182000000</v>
      </c>
      <c r="L24" s="7" t="n">
        <v>7628000000</v>
      </c>
      <c r="M24" s="7" t="n">
        <v>8107000000</v>
      </c>
      <c r="N24" s="7" t="n">
        <v>8666000000</v>
      </c>
      <c r="O24" s="7" t="n">
        <v>9290000000</v>
      </c>
      <c r="P24" s="7" t="n">
        <v>9609000000</v>
      </c>
      <c r="Q24" s="7" t="n">
        <v>10139000000</v>
      </c>
      <c r="R24" s="7" t="n">
        <v>10932000000</v>
      </c>
      <c r="S24" s="7" t="n">
        <v>11301000000</v>
      </c>
      <c r="T24" s="7" t="n">
        <v>12964000000</v>
      </c>
      <c r="U24" s="7" t="n">
        <v>11728000000</v>
      </c>
    </row>
    <row r="25">
      <c r="A25" s="8" t="inlineStr">
        <is>
          <t>Total liabilities + equity</t>
        </is>
      </c>
      <c r="B25" s="11">
        <f>B23+B24</f>
        <v/>
      </c>
      <c r="C25" s="11">
        <f>C23+C24</f>
        <v/>
      </c>
      <c r="D25" s="11">
        <f>D23+D24</f>
        <v/>
      </c>
      <c r="E25" s="11">
        <f>E23+E24</f>
        <v/>
      </c>
      <c r="F25" s="11">
        <f>F23+F24</f>
        <v/>
      </c>
      <c r="G25" s="11">
        <f>G23+G24</f>
        <v/>
      </c>
      <c r="H25" s="11">
        <f>H23+H24</f>
        <v/>
      </c>
      <c r="I25" s="11">
        <f>I23+I24</f>
        <v/>
      </c>
      <c r="J25" s="11">
        <f>J23+J24</f>
        <v/>
      </c>
      <c r="K25" s="11">
        <f>K23+K24</f>
        <v/>
      </c>
      <c r="L25" s="11">
        <f>L23+L24</f>
        <v/>
      </c>
      <c r="M25" s="11">
        <f>M23+M24</f>
        <v/>
      </c>
      <c r="N25" s="11">
        <f>N23+N24</f>
        <v/>
      </c>
      <c r="O25" s="11">
        <f>O23+O24</f>
        <v/>
      </c>
      <c r="P25" s="11">
        <f>P23+P24</f>
        <v/>
      </c>
      <c r="Q25" s="11">
        <f>Q23+Q24</f>
        <v/>
      </c>
      <c r="R25" s="11">
        <f>R23+R24</f>
        <v/>
      </c>
      <c r="S25" s="11">
        <f>S23+S24</f>
        <v/>
      </c>
      <c r="T25" s="11">
        <f>T23+T24</f>
        <v/>
      </c>
      <c r="U25" s="11">
        <f>U23+U24</f>
        <v/>
      </c>
    </row>
    <row r="26">
      <c r="A26" s="8" t="inlineStr">
        <is>
          <t>Balance check</t>
        </is>
      </c>
      <c r="B26" s="11">
        <f>B25-B16</f>
        <v/>
      </c>
      <c r="C26" s="11">
        <f>C25-C16</f>
        <v/>
      </c>
      <c r="D26" s="11">
        <f>D25-D16</f>
        <v/>
      </c>
      <c r="E26" s="11">
        <f>E25-E16</f>
        <v/>
      </c>
      <c r="F26" s="11">
        <f>F25-F16</f>
        <v/>
      </c>
      <c r="G26" s="11">
        <f>G25-G16</f>
        <v/>
      </c>
      <c r="H26" s="11">
        <f>H25-H16</f>
        <v/>
      </c>
      <c r="I26" s="11">
        <f>I25-I16</f>
        <v/>
      </c>
      <c r="J26" s="11">
        <f>J25-J16</f>
        <v/>
      </c>
      <c r="K26" s="11">
        <f>K25-K16</f>
        <v/>
      </c>
      <c r="L26" s="11">
        <f>L25-L16</f>
        <v/>
      </c>
      <c r="M26" s="11">
        <f>M25-M16</f>
        <v/>
      </c>
      <c r="N26" s="11">
        <f>N25-N16</f>
        <v/>
      </c>
      <c r="O26" s="11">
        <f>O25-O16</f>
        <v/>
      </c>
      <c r="P26" s="11">
        <f>P25-P16</f>
        <v/>
      </c>
      <c r="Q26" s="11">
        <f>Q25-Q16</f>
        <v/>
      </c>
      <c r="R26" s="11">
        <f>R25-R16</f>
        <v/>
      </c>
      <c r="S26" s="11">
        <f>S25-S16</f>
        <v/>
      </c>
      <c r="T26" s="11">
        <f>T25-T16</f>
        <v/>
      </c>
      <c r="U26" s="11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ServiceNow (NOW)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FY2026 Q1 | Mar 31, 2026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3">
        <f>SUM('Income Statement'!R7:U7)</f>
        <v/>
      </c>
      <c r="C5" s="8" t="inlineStr">
        <is>
          <t>Revenue growth</t>
        </is>
      </c>
      <c r="D5" s="14" t="n">
        <v>0.152</v>
      </c>
      <c r="E5" s="14" t="n">
        <v>0.132</v>
      </c>
      <c r="F5" s="14" t="n">
        <v>0.112</v>
      </c>
      <c r="G5" s="14" t="n">
        <v>0.092</v>
      </c>
      <c r="H5" s="14" t="n">
        <v>0.082</v>
      </c>
    </row>
    <row r="6">
      <c r="A6" s="8" t="inlineStr">
        <is>
          <t>TTM EBIT</t>
        </is>
      </c>
      <c r="B6" s="13">
        <f>SUM('Income Statement'!R14:U14)</f>
        <v/>
      </c>
      <c r="C6" s="8" t="inlineStr">
        <is>
          <t>EBIT margin</t>
        </is>
      </c>
      <c r="D6" s="14" t="n">
        <v>0.1344</v>
      </c>
      <c r="E6" s="14" t="n">
        <v>0.1458</v>
      </c>
      <c r="F6" s="14" t="n">
        <v>0.1572</v>
      </c>
      <c r="G6" s="14" t="n">
        <v>0.1686</v>
      </c>
      <c r="H6" s="14" t="n">
        <v>0.18</v>
      </c>
    </row>
    <row r="7">
      <c r="A7" s="8" t="inlineStr">
        <is>
          <t>TTM EBIT Margin</t>
        </is>
      </c>
      <c r="B7" s="13">
        <f>IFERROR(B6/B5,0)</f>
        <v/>
      </c>
      <c r="C7" s="8" t="inlineStr">
        <is>
          <t>D&amp;A margin</t>
        </is>
      </c>
      <c r="D7" s="14" t="n">
        <v>0.0599</v>
      </c>
      <c r="E7" s="14" t="n">
        <v>0.0599</v>
      </c>
      <c r="F7" s="14" t="n">
        <v>0.0599</v>
      </c>
      <c r="G7" s="14" t="n">
        <v>0.06</v>
      </c>
      <c r="H7" s="14" t="n">
        <v>0.06</v>
      </c>
    </row>
    <row r="8">
      <c r="A8" s="8" t="inlineStr">
        <is>
          <t>Base Net Working Capital</t>
        </is>
      </c>
      <c r="B8" s="13">
        <f>'Balance Sheet'!U8+'Balance Sheet'!U9+'Balance Sheet'!U10-'Balance Sheet'!U20</f>
        <v/>
      </c>
      <c r="C8" s="8" t="inlineStr">
        <is>
          <t>CapEx margin</t>
        </is>
      </c>
      <c r="D8" s="14" t="n">
        <v>0.0576</v>
      </c>
      <c r="E8" s="14" t="n">
        <v>0.06320000000000001</v>
      </c>
      <c r="F8" s="14" t="n">
        <v>0.0688</v>
      </c>
      <c r="G8" s="14" t="n">
        <v>0.07439999999999999</v>
      </c>
      <c r="H8" s="14" t="n">
        <v>0.08</v>
      </c>
    </row>
    <row r="9">
      <c r="A9" s="8" t="inlineStr">
        <is>
          <t>NWC % Revenue</t>
        </is>
      </c>
      <c r="B9" s="13">
        <f>IFERROR(B8/B5,0)</f>
        <v/>
      </c>
      <c r="C9" s="8" t="inlineStr">
        <is>
          <t>NWC % revenue</t>
        </is>
      </c>
      <c r="D9" s="14" t="n">
        <v>0.02</v>
      </c>
      <c r="E9" s="14" t="n">
        <v>0.02</v>
      </c>
      <c r="F9" s="14" t="n">
        <v>0.02</v>
      </c>
      <c r="G9" s="14" t="n">
        <v>0.02</v>
      </c>
      <c r="H9" s="14" t="n">
        <v>0.02</v>
      </c>
    </row>
    <row r="10">
      <c r="A10" s="8" t="inlineStr">
        <is>
          <t>TTM D&amp;A</t>
        </is>
      </c>
      <c r="B10" s="13" t="n">
        <v>836000000</v>
      </c>
      <c r="C10" s="8" t="inlineStr">
        <is>
          <t>Tax rate</t>
        </is>
      </c>
      <c r="D10" s="14" t="n">
        <v>0.2615</v>
      </c>
      <c r="E10" s="14" t="n">
        <v>0.2615</v>
      </c>
      <c r="F10" s="14" t="n">
        <v>0.2615</v>
      </c>
      <c r="G10" s="14" t="n">
        <v>0.2615</v>
      </c>
      <c r="H10" s="14" t="n">
        <v>0.2615</v>
      </c>
    </row>
    <row r="11">
      <c r="A11" s="8" t="inlineStr">
        <is>
          <t>D&amp;A Margin</t>
        </is>
      </c>
      <c r="B11" s="13">
        <f>IFERROR(B10/B5,0)</f>
        <v/>
      </c>
      <c r="C11" s="8" t="n"/>
      <c r="D11" s="11" t="n"/>
      <c r="E11" s="11" t="n"/>
      <c r="F11" s="11" t="n"/>
      <c r="G11" s="11" t="n"/>
      <c r="H11" s="11" t="n"/>
    </row>
    <row r="12">
      <c r="A12" s="8" t="inlineStr">
        <is>
          <t>TTM CapEx</t>
        </is>
      </c>
      <c r="B12" s="13" t="n">
        <v>804000000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3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3" t="n">
        <v>2702000000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3" t="n">
        <v>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3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5" t="n">
        <v>1031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6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6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3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3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7">
        <f>SUM(D21:H21)+H24</f>
        <v/>
      </c>
      <c r="C22" s="8" t="n"/>
      <c r="D22" s="11" t="n"/>
      <c r="E22" s="11" t="n"/>
      <c r="F22" s="11" t="n"/>
      <c r="G22" s="11" t="n"/>
      <c r="H22" s="11" t="n"/>
    </row>
    <row r="23">
      <c r="A23" s="8" t="inlineStr">
        <is>
          <t>Equity Value</t>
        </is>
      </c>
      <c r="B23" s="17">
        <f>B22+B16</f>
        <v/>
      </c>
      <c r="C23" s="8" t="inlineStr">
        <is>
          <t>Terminal Value</t>
        </is>
      </c>
      <c r="D23" s="11" t="n"/>
      <c r="E23" s="11" t="n"/>
      <c r="F23" s="11" t="n"/>
      <c r="G23" s="11" t="n"/>
      <c r="H23" s="11">
        <f>H19*(1+$B$19)/($B$18-$B$19)</f>
        <v/>
      </c>
    </row>
    <row r="24">
      <c r="A24" s="8" t="inlineStr">
        <is>
          <t>Value / Share</t>
        </is>
      </c>
      <c r="B24" s="18">
        <f>B23/B17</f>
        <v/>
      </c>
      <c r="C24" s="8" t="inlineStr">
        <is>
          <t>PV of Terminal Value</t>
        </is>
      </c>
      <c r="D24" s="11" t="n"/>
      <c r="E24" s="11" t="n"/>
      <c r="F24" s="11" t="n"/>
      <c r="G24" s="11" t="n"/>
      <c r="H24" s="11">
        <f>H23*H20</f>
        <v/>
      </c>
    </row>
    <row r="25">
      <c r="A25" s="8" t="n"/>
      <c r="B25" s="8" t="n"/>
      <c r="C25" s="8" t="n"/>
      <c r="D25" s="11" t="n"/>
      <c r="E25" s="11" t="n"/>
      <c r="F25" s="11" t="n"/>
      <c r="G25" s="11" t="n"/>
      <c r="H25" s="11" t="n"/>
    </row>
    <row r="26">
      <c r="A26" s="8" t="n"/>
      <c r="B26" s="8" t="n"/>
      <c r="C26" s="8" t="n"/>
      <c r="D26" s="11" t="n"/>
      <c r="E26" s="11" t="n"/>
      <c r="F26" s="11" t="n"/>
      <c r="G26" s="11" t="n"/>
      <c r="H26" s="11" t="n"/>
    </row>
    <row r="27">
      <c r="A27" s="19" t="inlineStr">
        <is>
          <t>Sources</t>
        </is>
      </c>
      <c r="B27" s="8" t="n"/>
      <c r="C27" s="8" t="n"/>
      <c r="D27" s="11" t="n"/>
      <c r="E27" s="11" t="n"/>
      <c r="F27" s="11" t="n"/>
      <c r="G27" s="11" t="n"/>
      <c r="H27" s="11" t="n"/>
    </row>
    <row r="28">
      <c r="A28" s="8" t="inlineStr">
        <is>
          <t>SEC companyfacts JSON</t>
        </is>
      </c>
      <c r="B28" s="8" t="inlineStr">
        <is>
          <t>https://data.sec.gov/api/xbrl/companyfacts/CIK0001373715.json</t>
        </is>
      </c>
      <c r="C28" s="8" t="n"/>
      <c r="D28" s="11" t="n"/>
      <c r="E28" s="11" t="n"/>
      <c r="F28" s="11" t="n"/>
      <c r="G28" s="11" t="n"/>
      <c r="H28" s="11" t="n"/>
    </row>
    <row r="29">
      <c r="A29" s="8" t="inlineStr">
        <is>
          <t>ServiceNow latest interim filing</t>
        </is>
      </c>
      <c r="B29" s="8" t="inlineStr">
        <is>
          <t>https://www.sec.gov/Archives/edgar/data/1373715/000137371526000056/now-20260331.htm</t>
        </is>
      </c>
      <c r="C29" s="8" t="n"/>
      <c r="D29" s="11" t="n"/>
      <c r="E29" s="11" t="n"/>
      <c r="F29" s="11" t="n"/>
      <c r="G29" s="11" t="n"/>
      <c r="H29" s="11" t="n"/>
    </row>
    <row r="30">
      <c r="A30" s="8" t="inlineStr">
        <is>
          <t>ServiceNow latest annual filing</t>
        </is>
      </c>
      <c r="B30" s="8" t="inlineStr">
        <is>
          <t>https://www.sec.gov/Archives/edgar/data/1373715/000137371526000007/now-20251231.htm</t>
        </is>
      </c>
      <c r="C30" s="8" t="n"/>
      <c r="D30" s="11" t="n"/>
      <c r="E30" s="11" t="n"/>
      <c r="F30" s="11" t="n"/>
      <c r="G30" s="11" t="n"/>
      <c r="H30" s="11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2026-05-25T04:09:14Z</dcterms:created>
  <dcterms:modified xmlns:dcterms="http://purl.org/dc/terms/" xmlns:xsi="http://www.w3.org/2001/XMLSchema-instance" xsi:type="dcterms:W3CDTF">2026-05-25T04:09:15Z</dcterms:modified>
</cp:coreProperties>
</file>